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605" windowHeight="7710"/>
  </bookViews>
  <sheets>
    <sheet name="Experiencias de coop int en ER" sheetId="2" r:id="rId1"/>
    <sheet name="Estadísticas Inversiones ER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21" i="1" l="1"/>
  <c r="F74" i="1"/>
  <c r="F73" i="1"/>
  <c r="F72" i="1"/>
  <c r="F71" i="1"/>
  <c r="F70" i="1"/>
  <c r="F69" i="1"/>
  <c r="F68" i="1"/>
  <c r="F67" i="1"/>
  <c r="F66" i="1"/>
  <c r="F65" i="1"/>
  <c r="E74" i="1"/>
  <c r="E73" i="1"/>
  <c r="E72" i="1"/>
  <c r="E71" i="1"/>
  <c r="E70" i="1"/>
  <c r="E69" i="1"/>
  <c r="E68" i="1"/>
  <c r="E67" i="1"/>
  <c r="E66" i="1"/>
  <c r="E65" i="1"/>
  <c r="D74" i="1"/>
  <c r="D73" i="1"/>
  <c r="D72" i="1"/>
  <c r="D71" i="1"/>
  <c r="D70" i="1"/>
  <c r="D69" i="1"/>
  <c r="D68" i="1"/>
  <c r="D67" i="1"/>
  <c r="D65" i="1"/>
  <c r="D66" i="1"/>
  <c r="K95" i="1" l="1"/>
  <c r="K96" i="1"/>
  <c r="K97" i="1"/>
  <c r="K98" i="1"/>
  <c r="K99" i="1"/>
  <c r="K94" i="1"/>
  <c r="C5" i="1" l="1"/>
  <c r="C6" i="1" l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<sst xmlns="http://schemas.openxmlformats.org/spreadsheetml/2006/main" count="116" uniqueCount="83">
  <si>
    <t>Año</t>
  </si>
  <si>
    <t>Monto</t>
  </si>
  <si>
    <t>Fuente: UNEP, Bloomberg New Energy Finance</t>
  </si>
  <si>
    <t>Categoría</t>
  </si>
  <si>
    <t>Inversión total</t>
  </si>
  <si>
    <t>Transacciones totales</t>
  </si>
  <si>
    <t>Nuevas inversiones por cadena de valor</t>
  </si>
  <si>
    <t xml:space="preserve">     Desarrollo de tecnología</t>
  </si>
  <si>
    <t xml:space="preserve">     Capital de riesgo</t>
  </si>
  <si>
    <t xml:space="preserve">     I+D Gubernamental</t>
  </si>
  <si>
    <t xml:space="preserve">     I+D Corporativa</t>
  </si>
  <si>
    <t xml:space="preserve">     Fabricación de equipo</t>
  </si>
  <si>
    <t>Expansión de capital privado</t>
  </si>
  <si>
    <t>Mercados públicos</t>
  </si>
  <si>
    <t>Proyectos</t>
  </si>
  <si>
    <t>Financiación de activos</t>
  </si>
  <si>
    <t>Acciones re-invertidas</t>
  </si>
  <si>
    <t>Pequeña capacidad distribuida</t>
  </si>
  <si>
    <t>Inversión financiera total</t>
  </si>
  <si>
    <t>Nueva inversión total</t>
  </si>
  <si>
    <t>R&amp;D Gubernamental y Corporativa, proyectos</t>
  </si>
  <si>
    <t>Nuevas inversiones por sector</t>
  </si>
  <si>
    <t>Eólica</t>
  </si>
  <si>
    <t>Solar</t>
  </si>
  <si>
    <t>Biocombustibles</t>
  </si>
  <si>
    <t>Biomasa y Waste-to-Energy</t>
  </si>
  <si>
    <t>Hidro</t>
  </si>
  <si>
    <t>Geotermal</t>
  </si>
  <si>
    <t>Marina</t>
  </si>
  <si>
    <t>Total</t>
  </si>
  <si>
    <t>Nuevas Inversiones por geografía</t>
  </si>
  <si>
    <t>Estados Unidos</t>
  </si>
  <si>
    <t>Brasil</t>
  </si>
  <si>
    <t>América (excluyendo Brasil y Estados Unidos)</t>
  </si>
  <si>
    <t>Europa</t>
  </si>
  <si>
    <t>África y Medio Oriente</t>
  </si>
  <si>
    <t>China</t>
  </si>
  <si>
    <t>India</t>
  </si>
  <si>
    <t>* Países desarrollados: Países de la OECD excluyendo México, Chile y Turquía</t>
  </si>
  <si>
    <t>Asia y Oceanía (excluyendo China e India)</t>
  </si>
  <si>
    <t>Nuevas inversiones en Energía Renovable por región, en porcentaje</t>
  </si>
  <si>
    <t>Región/País</t>
  </si>
  <si>
    <t>Porcentaje</t>
  </si>
  <si>
    <t>Biomasa y Energy-to-Waste</t>
  </si>
  <si>
    <t>Capitales de riesgo y privados</t>
  </si>
  <si>
    <t>-</t>
  </si>
  <si>
    <t>País</t>
  </si>
  <si>
    <t>Chile</t>
  </si>
  <si>
    <t>México</t>
  </si>
  <si>
    <t>Uruguay</t>
  </si>
  <si>
    <t>Costa Rica</t>
  </si>
  <si>
    <t>Perú</t>
  </si>
  <si>
    <t>Panamá</t>
  </si>
  <si>
    <t>Nicaragua</t>
  </si>
  <si>
    <t xml:space="preserve">    Tabla: Acciones de Coordinación en energías renovables</t>
  </si>
  <si>
    <t>TÍTULO</t>
  </si>
  <si>
    <t>INICIO-FIN</t>
  </si>
  <si>
    <t>2008-2011</t>
  </si>
  <si>
    <t>2008-2010</t>
  </si>
  <si>
    <t>2008-2008</t>
  </si>
  <si>
    <t>Países</t>
  </si>
  <si>
    <t>Grupos</t>
  </si>
  <si>
    <t>Investigadores</t>
  </si>
  <si>
    <r>
      <t xml:space="preserve">Acciones para el dsarrollo de la </t>
    </r>
    <r>
      <rPr>
        <b/>
        <sz val="11"/>
        <color rgb="FFFF0000"/>
        <rFont val="Calibri"/>
        <family val="2"/>
        <scheme val="minor"/>
      </rPr>
      <t>energia eólica</t>
    </r>
    <r>
      <rPr>
        <sz val="11"/>
        <color theme="1"/>
        <rFont val="Calibri"/>
        <family val="2"/>
        <scheme val="minor"/>
      </rPr>
      <t xml:space="preserve"> en Latinoamerica</t>
    </r>
  </si>
  <si>
    <r>
      <t xml:space="preserve">Dsenvolvimiento y difusión de generacion distribuída con </t>
    </r>
    <r>
      <rPr>
        <b/>
        <sz val="11"/>
        <color rgb="FFFF0000"/>
        <rFont val="Calibri"/>
        <family val="2"/>
        <scheme val="minor"/>
      </rPr>
      <t xml:space="preserve">sistemas fotovoltaicos </t>
    </r>
    <r>
      <rPr>
        <sz val="11"/>
        <color theme="1"/>
        <rFont val="Calibri"/>
        <family val="2"/>
        <scheme val="minor"/>
      </rPr>
      <t>conectados a red</t>
    </r>
  </si>
  <si>
    <r>
      <t xml:space="preserve">Producción de energías mediante la digestión anaerobia de los </t>
    </r>
    <r>
      <rPr>
        <b/>
        <sz val="11"/>
        <color rgb="FFFF0000"/>
        <rFont val="Calibri"/>
        <family val="2"/>
        <scheme val="minor"/>
      </rPr>
      <t xml:space="preserve">residuos orgánicos </t>
    </r>
    <r>
      <rPr>
        <sz val="11"/>
        <color theme="1"/>
        <rFont val="Calibri"/>
        <family val="2"/>
        <scheme val="minor"/>
      </rPr>
      <t>provenientes de agroindustria</t>
    </r>
  </si>
  <si>
    <r>
      <rPr>
        <b/>
        <sz val="11"/>
        <color rgb="FFFF0000"/>
        <rFont val="Calibri"/>
        <family val="2"/>
        <scheme val="minor"/>
      </rPr>
      <t>Cultivos energéticos</t>
    </r>
    <r>
      <rPr>
        <sz val="11"/>
        <color theme="1"/>
        <rFont val="Calibri"/>
        <family val="2"/>
        <scheme val="minor"/>
      </rPr>
      <t xml:space="preserve">  emergentes no comestibles, para la producción de biodiesel </t>
    </r>
  </si>
  <si>
    <r>
      <rPr>
        <b/>
        <sz val="11"/>
        <color rgb="FFFF0000"/>
        <rFont val="Calibri"/>
        <family val="2"/>
        <scheme val="minor"/>
      </rPr>
      <t xml:space="preserve">Electrificación </t>
    </r>
    <r>
      <rPr>
        <sz val="11"/>
        <color theme="1"/>
        <rFont val="Calibri"/>
        <family val="2"/>
        <scheme val="minor"/>
      </rPr>
      <t>con Energía Renovable a gran escala para la población</t>
    </r>
    <r>
      <rPr>
        <sz val="11"/>
        <color rgb="FFFF0000"/>
        <rFont val="Calibri"/>
        <family val="2"/>
        <scheme val="minor"/>
      </rPr>
      <t xml:space="preserve"> rural </t>
    </r>
    <r>
      <rPr>
        <sz val="11"/>
        <color theme="1"/>
        <rFont val="Calibri"/>
        <family val="2"/>
        <scheme val="minor"/>
      </rPr>
      <t>iberoamericana</t>
    </r>
  </si>
  <si>
    <t>PD</t>
  </si>
  <si>
    <t>PED</t>
  </si>
  <si>
    <t>PED/Mundo</t>
  </si>
  <si>
    <t>AM/PED</t>
  </si>
  <si>
    <t>BRA/PED</t>
  </si>
  <si>
    <t>Nuevas inversiones en Energía Renovable: Países desarrollados (PD)* vs. Países en desarrollo (PED), en miles de millones de dólares</t>
  </si>
  <si>
    <t>Inversiones de capitales de riesgo, capitales privado, mercados públicos y financiación de activos en Brasil por sector , en miles de millones de dólares, año 2013</t>
  </si>
  <si>
    <t>Total de inversiones de capitales de riesgo, capitales privado, mercados públicos y financiación de activos en América Latina (excluyendo Brasil) , en miles de millones de dólares, año 2013</t>
  </si>
  <si>
    <t xml:space="preserve">Se omitieron los países de ALC cuya inversión total haya sido menor a u$s 0.1 miles de millones </t>
  </si>
  <si>
    <t>US$ Miles de Millones</t>
  </si>
  <si>
    <t xml:space="preserve">Tasa de Variación Anual </t>
  </si>
  <si>
    <t>Tendencias mundiales de la inversión en Energía Renovable (US$ Miles de Millones y tasa de variación anual)</t>
  </si>
  <si>
    <t>Nuevas inversiones globales en Energía Renovable (US$ Miles de Millones y tasa de variación anual)</t>
  </si>
  <si>
    <t>Tasa de Variación Anual 2014/2013</t>
  </si>
  <si>
    <t xml:space="preserve">Fuente: Posso Rivera, F. (2011):  Experiencias de la cooperación internacional en el desarrollo de las energías renovables en América Latina.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</si>
</sst>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" fillId="0" borderId="0" xfId="0" applyFont="1"/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9" fontId="0" fillId="0" borderId="0" xfId="1" applyFont="1" applyFill="1" applyBorder="1"/>
    <xf numFmtId="10" fontId="0" fillId="5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2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zascarbono.org/comunidad/pg/file/FranciscoRamirez/read/463446/experiencias-de-la-cooperacion-internacional-en-el-desarrollo-de-las-energias-renovables-en-america-latin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2" sqref="A22"/>
    </sheetView>
  </sheetViews>
  <sheetFormatPr defaultColWidth="11.42578125" defaultRowHeight="15" x14ac:dyDescent="0.25"/>
  <cols>
    <col min="1" max="1" width="63.5703125" customWidth="1"/>
  </cols>
  <sheetData>
    <row r="1" spans="1:5" x14ac:dyDescent="0.25">
      <c r="A1" s="12" t="s">
        <v>54</v>
      </c>
    </row>
    <row r="2" spans="1:5" ht="15.75" thickBot="1" x14ac:dyDescent="0.3"/>
    <row r="3" spans="1:5" ht="15.75" thickBot="1" x14ac:dyDescent="0.3">
      <c r="A3" s="19" t="s">
        <v>55</v>
      </c>
      <c r="B3" s="20" t="s">
        <v>56</v>
      </c>
      <c r="C3" s="20" t="s">
        <v>60</v>
      </c>
      <c r="D3" s="20" t="s">
        <v>61</v>
      </c>
      <c r="E3" s="21" t="s">
        <v>62</v>
      </c>
    </row>
    <row r="4" spans="1:5" x14ac:dyDescent="0.25">
      <c r="A4" s="13" t="s">
        <v>63</v>
      </c>
      <c r="B4" s="14" t="s">
        <v>57</v>
      </c>
      <c r="C4" s="14">
        <v>6</v>
      </c>
      <c r="D4" s="14">
        <v>8</v>
      </c>
      <c r="E4" s="15">
        <v>67</v>
      </c>
    </row>
    <row r="5" spans="1:5" ht="30" x14ac:dyDescent="0.25">
      <c r="A5" s="13" t="s">
        <v>67</v>
      </c>
      <c r="B5" s="14" t="s">
        <v>57</v>
      </c>
      <c r="C5" s="14">
        <v>10</v>
      </c>
      <c r="D5" s="14">
        <v>14</v>
      </c>
      <c r="E5" s="15">
        <v>64</v>
      </c>
    </row>
    <row r="6" spans="1:5" ht="30" x14ac:dyDescent="0.25">
      <c r="A6" s="13" t="s">
        <v>65</v>
      </c>
      <c r="B6" s="14" t="s">
        <v>57</v>
      </c>
      <c r="C6" s="14">
        <v>6</v>
      </c>
      <c r="D6" s="14">
        <v>8</v>
      </c>
      <c r="E6" s="15">
        <v>42</v>
      </c>
    </row>
    <row r="7" spans="1:5" ht="30" x14ac:dyDescent="0.25">
      <c r="A7" s="13" t="s">
        <v>64</v>
      </c>
      <c r="B7" s="14" t="s">
        <v>58</v>
      </c>
      <c r="C7" s="14">
        <v>6</v>
      </c>
      <c r="D7" s="14">
        <v>9</v>
      </c>
      <c r="E7" s="15">
        <v>49</v>
      </c>
    </row>
    <row r="8" spans="1:5" ht="30.75" thickBot="1" x14ac:dyDescent="0.3">
      <c r="A8" s="16" t="s">
        <v>66</v>
      </c>
      <c r="B8" s="17" t="s">
        <v>59</v>
      </c>
      <c r="C8" s="17">
        <v>6</v>
      </c>
      <c r="D8" s="17">
        <v>12</v>
      </c>
      <c r="E8" s="18">
        <v>38</v>
      </c>
    </row>
    <row r="12" spans="1:5" x14ac:dyDescent="0.25">
      <c r="A12" s="45" t="s">
        <v>82</v>
      </c>
      <c r="B12" s="45"/>
      <c r="C12" s="45"/>
      <c r="D12" s="45"/>
      <c r="E12" s="45"/>
    </row>
  </sheetData>
  <mergeCells count="1">
    <mergeCell ref="A12:E12"/>
  </mergeCells>
  <hyperlinks>
    <hyperlink ref="A12:E12" r:id="rId1" display="Fuente: Posso Rivera, F. (2011):  Experiencias de la cooperación internacional en el desarrollo de las energías renovables en América Latina. 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125" workbookViewId="0">
      <selection activeCell="H113" sqref="H113"/>
    </sheetView>
  </sheetViews>
  <sheetFormatPr defaultColWidth="11.42578125" defaultRowHeight="15" x14ac:dyDescent="0.25"/>
  <sheetData>
    <row r="1" spans="1:3" x14ac:dyDescent="0.25">
      <c r="A1" s="12" t="s">
        <v>80</v>
      </c>
    </row>
    <row r="3" spans="1:3" ht="45" x14ac:dyDescent="0.25">
      <c r="A3" s="1" t="s">
        <v>0</v>
      </c>
      <c r="B3" s="44" t="s">
        <v>77</v>
      </c>
      <c r="C3" s="44" t="s">
        <v>78</v>
      </c>
    </row>
    <row r="4" spans="1:3" x14ac:dyDescent="0.25">
      <c r="A4" s="1">
        <v>2004</v>
      </c>
      <c r="B4" s="1">
        <v>40</v>
      </c>
      <c r="C4" s="25"/>
    </row>
    <row r="5" spans="1:3" x14ac:dyDescent="0.25">
      <c r="A5" s="1">
        <v>2005</v>
      </c>
      <c r="B5" s="1">
        <v>65</v>
      </c>
      <c r="C5" s="25">
        <f t="shared" ref="C5:C13" si="0">+(B5-B4)/B4</f>
        <v>0.625</v>
      </c>
    </row>
    <row r="6" spans="1:3" x14ac:dyDescent="0.25">
      <c r="A6" s="1">
        <v>2006</v>
      </c>
      <c r="B6" s="1">
        <v>100</v>
      </c>
      <c r="C6" s="25">
        <f t="shared" si="0"/>
        <v>0.53846153846153844</v>
      </c>
    </row>
    <row r="7" spans="1:3" x14ac:dyDescent="0.25">
      <c r="A7" s="1">
        <v>2007</v>
      </c>
      <c r="B7" s="1">
        <v>146</v>
      </c>
      <c r="C7" s="25">
        <f t="shared" si="0"/>
        <v>0.46</v>
      </c>
    </row>
    <row r="8" spans="1:3" x14ac:dyDescent="0.25">
      <c r="A8" s="1">
        <v>2008</v>
      </c>
      <c r="B8" s="1">
        <v>171</v>
      </c>
      <c r="C8" s="25">
        <f t="shared" si="0"/>
        <v>0.17123287671232876</v>
      </c>
    </row>
    <row r="9" spans="1:3" x14ac:dyDescent="0.25">
      <c r="A9" s="1">
        <v>2009</v>
      </c>
      <c r="B9" s="1">
        <v>168</v>
      </c>
      <c r="C9" s="25">
        <f t="shared" si="0"/>
        <v>-1.7543859649122806E-2</v>
      </c>
    </row>
    <row r="10" spans="1:3" x14ac:dyDescent="0.25">
      <c r="A10" s="1">
        <v>2010</v>
      </c>
      <c r="B10" s="1">
        <v>227</v>
      </c>
      <c r="C10" s="25">
        <f t="shared" si="0"/>
        <v>0.35119047619047616</v>
      </c>
    </row>
    <row r="11" spans="1:3" x14ac:dyDescent="0.25">
      <c r="A11" s="1">
        <v>2011</v>
      </c>
      <c r="B11" s="1">
        <v>279</v>
      </c>
      <c r="C11" s="25">
        <f t="shared" si="0"/>
        <v>0.22907488986784141</v>
      </c>
    </row>
    <row r="12" spans="1:3" x14ac:dyDescent="0.25">
      <c r="A12" s="1">
        <v>2012</v>
      </c>
      <c r="B12" s="1">
        <v>250</v>
      </c>
      <c r="C12" s="25">
        <f t="shared" si="0"/>
        <v>-0.1039426523297491</v>
      </c>
    </row>
    <row r="13" spans="1:3" x14ac:dyDescent="0.25">
      <c r="A13" s="1">
        <v>2013</v>
      </c>
      <c r="B13" s="1">
        <v>214</v>
      </c>
      <c r="C13" s="25">
        <f t="shared" si="0"/>
        <v>-0.14399999999999999</v>
      </c>
    </row>
    <row r="15" spans="1:3" x14ac:dyDescent="0.25">
      <c r="A15" t="s">
        <v>2</v>
      </c>
    </row>
    <row r="17" spans="1:15" x14ac:dyDescent="0.25">
      <c r="A17" s="12" t="s">
        <v>79</v>
      </c>
    </row>
    <row r="19" spans="1:15" x14ac:dyDescent="0.25">
      <c r="A19" s="38" t="s">
        <v>3</v>
      </c>
      <c r="B19" s="38"/>
      <c r="C19" s="38"/>
      <c r="D19" s="38"/>
      <c r="E19" s="3">
        <v>2004</v>
      </c>
      <c r="F19" s="3">
        <v>2005</v>
      </c>
      <c r="G19" s="3">
        <v>2006</v>
      </c>
      <c r="H19" s="3">
        <v>2007</v>
      </c>
      <c r="I19" s="3">
        <v>2008</v>
      </c>
      <c r="J19" s="3">
        <v>2009</v>
      </c>
      <c r="K19" s="3">
        <v>2010</v>
      </c>
      <c r="L19" s="3">
        <v>2011</v>
      </c>
      <c r="M19" s="3">
        <v>2012</v>
      </c>
      <c r="N19" s="3">
        <v>2013</v>
      </c>
      <c r="O19" t="s">
        <v>81</v>
      </c>
    </row>
    <row r="20" spans="1:15" x14ac:dyDescent="0.25">
      <c r="A20" s="39" t="s">
        <v>4</v>
      </c>
      <c r="B20" s="39"/>
      <c r="C20" s="39"/>
      <c r="D20" s="39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x14ac:dyDescent="0.25">
      <c r="A21" s="40" t="s">
        <v>19</v>
      </c>
      <c r="B21" s="40"/>
      <c r="C21" s="40"/>
      <c r="D21" s="40"/>
      <c r="E21" s="1">
        <v>39.5</v>
      </c>
      <c r="F21" s="1">
        <v>64.5</v>
      </c>
      <c r="G21" s="1">
        <v>99.6</v>
      </c>
      <c r="H21" s="1">
        <v>145.9</v>
      </c>
      <c r="I21" s="1">
        <v>171.2</v>
      </c>
      <c r="J21" s="1">
        <v>168.4</v>
      </c>
      <c r="K21" s="1">
        <v>226.7</v>
      </c>
      <c r="L21" s="1">
        <v>279.39999999999998</v>
      </c>
      <c r="M21" s="1">
        <v>249.5</v>
      </c>
      <c r="N21" s="1">
        <v>214.4</v>
      </c>
      <c r="O21" s="22">
        <f>+N21/M21-1</f>
        <v>-0.14068136272545084</v>
      </c>
    </row>
    <row r="22" spans="1:15" x14ac:dyDescent="0.25">
      <c r="A22" s="35" t="s">
        <v>5</v>
      </c>
      <c r="B22" s="35"/>
      <c r="C22" s="35"/>
      <c r="D22" s="35"/>
      <c r="E22" s="1">
        <v>48.3</v>
      </c>
      <c r="F22" s="1">
        <v>90.8</v>
      </c>
      <c r="G22" s="1">
        <v>135.30000000000001</v>
      </c>
      <c r="H22" s="1">
        <v>204.3</v>
      </c>
      <c r="I22" s="1">
        <v>230.6</v>
      </c>
      <c r="J22" s="1">
        <v>232.7</v>
      </c>
      <c r="K22" s="1">
        <v>285.2</v>
      </c>
      <c r="L22" s="1">
        <v>352.8</v>
      </c>
      <c r="M22" s="1">
        <v>309.89999999999998</v>
      </c>
      <c r="N22" s="1">
        <v>268.2</v>
      </c>
    </row>
    <row r="23" spans="1:15" x14ac:dyDescent="0.25">
      <c r="A23" s="39" t="s">
        <v>6</v>
      </c>
      <c r="B23" s="39"/>
      <c r="C23" s="39"/>
      <c r="D23" s="39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5" x14ac:dyDescent="0.25">
      <c r="A24" s="41" t="s">
        <v>7</v>
      </c>
      <c r="B24" s="41"/>
      <c r="C24" s="41"/>
      <c r="D24" s="41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5" x14ac:dyDescent="0.25">
      <c r="A25" s="35" t="s">
        <v>8</v>
      </c>
      <c r="B25" s="35"/>
      <c r="C25" s="35"/>
      <c r="D25" s="35"/>
      <c r="E25" s="1">
        <v>0.4</v>
      </c>
      <c r="F25" s="1">
        <v>0.6</v>
      </c>
      <c r="G25" s="1">
        <v>1.2</v>
      </c>
      <c r="H25" s="1">
        <v>2.2000000000000002</v>
      </c>
      <c r="I25" s="1">
        <v>3.3</v>
      </c>
      <c r="J25" s="1">
        <v>1.6</v>
      </c>
      <c r="K25" s="1">
        <v>2.5</v>
      </c>
      <c r="L25" s="1">
        <v>2.5</v>
      </c>
      <c r="M25" s="1">
        <v>2.4</v>
      </c>
      <c r="N25" s="1">
        <v>0.8</v>
      </c>
    </row>
    <row r="26" spans="1:15" x14ac:dyDescent="0.25">
      <c r="A26" s="35" t="s">
        <v>9</v>
      </c>
      <c r="B26" s="35"/>
      <c r="C26" s="35"/>
      <c r="D26" s="35"/>
      <c r="E26" s="1">
        <v>1.9</v>
      </c>
      <c r="F26" s="1">
        <v>2.1</v>
      </c>
      <c r="G26" s="1">
        <v>2.2999999999999998</v>
      </c>
      <c r="H26" s="1">
        <v>2.7</v>
      </c>
      <c r="I26" s="1">
        <v>2.8</v>
      </c>
      <c r="J26" s="1">
        <v>5.0999999999999996</v>
      </c>
      <c r="K26" s="1">
        <v>4.5999999999999996</v>
      </c>
      <c r="L26" s="1">
        <v>4.5999999999999996</v>
      </c>
      <c r="M26" s="1">
        <v>4.5</v>
      </c>
      <c r="N26" s="1">
        <v>4.5999999999999996</v>
      </c>
    </row>
    <row r="27" spans="1:15" x14ac:dyDescent="0.25">
      <c r="A27" s="35" t="s">
        <v>10</v>
      </c>
      <c r="B27" s="35"/>
      <c r="C27" s="35"/>
      <c r="D27" s="35"/>
      <c r="E27" s="1">
        <v>3.2</v>
      </c>
      <c r="F27" s="1">
        <v>2.9</v>
      </c>
      <c r="G27" s="1">
        <v>3.1</v>
      </c>
      <c r="H27" s="1">
        <v>3.5</v>
      </c>
      <c r="I27" s="1">
        <v>4</v>
      </c>
      <c r="J27" s="1">
        <v>4.0999999999999996</v>
      </c>
      <c r="K27" s="1">
        <v>4.2</v>
      </c>
      <c r="L27" s="1">
        <v>5.0999999999999996</v>
      </c>
      <c r="M27" s="1">
        <v>5</v>
      </c>
      <c r="N27" s="1">
        <v>4.7</v>
      </c>
    </row>
    <row r="28" spans="1:15" x14ac:dyDescent="0.25">
      <c r="A28" s="41" t="s">
        <v>11</v>
      </c>
      <c r="B28" s="41"/>
      <c r="C28" s="41"/>
      <c r="D28" s="41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x14ac:dyDescent="0.25">
      <c r="A29" s="35" t="s">
        <v>12</v>
      </c>
      <c r="B29" s="35"/>
      <c r="C29" s="35"/>
      <c r="D29" s="35"/>
      <c r="E29" s="1">
        <v>0.3</v>
      </c>
      <c r="F29" s="1">
        <v>1</v>
      </c>
      <c r="G29" s="1">
        <v>3</v>
      </c>
      <c r="H29" s="1">
        <v>3.6</v>
      </c>
      <c r="I29" s="1">
        <v>6.7</v>
      </c>
      <c r="J29" s="1">
        <v>2.9</v>
      </c>
      <c r="K29" s="1">
        <v>3.1</v>
      </c>
      <c r="L29" s="1">
        <v>2.6</v>
      </c>
      <c r="M29" s="1">
        <v>1.7</v>
      </c>
      <c r="N29" s="1">
        <v>1.4</v>
      </c>
    </row>
    <row r="30" spans="1:15" x14ac:dyDescent="0.25">
      <c r="A30" s="35" t="s">
        <v>13</v>
      </c>
      <c r="B30" s="35"/>
      <c r="C30" s="35"/>
      <c r="D30" s="35"/>
      <c r="E30" s="1">
        <v>0.3</v>
      </c>
      <c r="F30" s="1">
        <v>3.7</v>
      </c>
      <c r="G30" s="1">
        <v>9</v>
      </c>
      <c r="H30" s="1">
        <v>22</v>
      </c>
      <c r="I30" s="1">
        <v>11.5</v>
      </c>
      <c r="J30" s="1">
        <v>13</v>
      </c>
      <c r="K30" s="1">
        <v>11.4</v>
      </c>
      <c r="L30" s="1">
        <v>10.7</v>
      </c>
      <c r="M30" s="1">
        <v>3.7</v>
      </c>
      <c r="N30" s="1">
        <v>11.1</v>
      </c>
    </row>
    <row r="31" spans="1:15" x14ac:dyDescent="0.25">
      <c r="A31" s="41" t="s">
        <v>14</v>
      </c>
      <c r="B31" s="41"/>
      <c r="C31" s="41"/>
      <c r="D31" s="41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25">
      <c r="A32" s="35" t="s">
        <v>15</v>
      </c>
      <c r="B32" s="35"/>
      <c r="C32" s="35"/>
      <c r="D32" s="35"/>
      <c r="E32" s="1">
        <v>24.8</v>
      </c>
      <c r="F32" s="1">
        <v>44.1</v>
      </c>
      <c r="G32" s="1">
        <v>72.3</v>
      </c>
      <c r="H32" s="1">
        <v>100.9</v>
      </c>
      <c r="I32" s="1">
        <v>124.3</v>
      </c>
      <c r="J32" s="1">
        <v>109.8</v>
      </c>
      <c r="K32" s="1">
        <v>144.19999999999999</v>
      </c>
      <c r="L32" s="1">
        <v>180.3</v>
      </c>
      <c r="M32" s="1">
        <v>154.19999999999999</v>
      </c>
      <c r="N32" s="1">
        <v>133.4</v>
      </c>
    </row>
    <row r="33" spans="1:15" x14ac:dyDescent="0.25">
      <c r="A33" s="35" t="s">
        <v>16</v>
      </c>
      <c r="B33" s="35"/>
      <c r="C33" s="35"/>
      <c r="D33" s="35"/>
      <c r="E33" s="1">
        <v>0</v>
      </c>
      <c r="F33" s="1">
        <v>0.1</v>
      </c>
      <c r="G33" s="1">
        <v>0.7</v>
      </c>
      <c r="H33" s="1">
        <v>3</v>
      </c>
      <c r="I33" s="1">
        <v>3.6</v>
      </c>
      <c r="J33" s="1">
        <v>1.7</v>
      </c>
      <c r="K33" s="1">
        <v>5.8</v>
      </c>
      <c r="L33" s="1">
        <v>3.7</v>
      </c>
      <c r="M33" s="1">
        <v>1.8</v>
      </c>
      <c r="N33" s="1">
        <v>1.5</v>
      </c>
    </row>
    <row r="34" spans="1:15" x14ac:dyDescent="0.25">
      <c r="A34" s="35" t="s">
        <v>17</v>
      </c>
      <c r="B34" s="35"/>
      <c r="C34" s="35"/>
      <c r="D34" s="35"/>
      <c r="E34" s="1">
        <v>8.6</v>
      </c>
      <c r="F34" s="1">
        <v>10.3</v>
      </c>
      <c r="G34" s="1">
        <v>9.5</v>
      </c>
      <c r="H34" s="1">
        <v>14.1</v>
      </c>
      <c r="I34" s="1">
        <v>22.3</v>
      </c>
      <c r="J34" s="1">
        <v>33.6</v>
      </c>
      <c r="K34" s="1">
        <v>62.5</v>
      </c>
      <c r="L34" s="1">
        <v>77.2</v>
      </c>
      <c r="M34" s="1">
        <v>80</v>
      </c>
      <c r="N34" s="1">
        <v>59.9</v>
      </c>
    </row>
    <row r="35" spans="1:15" x14ac:dyDescent="0.25">
      <c r="A35" s="42" t="s">
        <v>18</v>
      </c>
      <c r="B35" s="42"/>
      <c r="C35" s="42"/>
      <c r="D35" s="42"/>
      <c r="E35" s="6">
        <v>25.8</v>
      </c>
      <c r="F35" s="6">
        <v>49.3</v>
      </c>
      <c r="G35" s="6">
        <v>84.7</v>
      </c>
      <c r="H35" s="6">
        <v>125.7</v>
      </c>
      <c r="I35" s="6">
        <v>142.19999999999999</v>
      </c>
      <c r="J35" s="6">
        <v>125.5</v>
      </c>
      <c r="K35" s="6">
        <v>155.4</v>
      </c>
      <c r="L35" s="6">
        <v>192.4</v>
      </c>
      <c r="M35" s="6">
        <v>160.1</v>
      </c>
      <c r="N35" s="6">
        <v>145.30000000000001</v>
      </c>
    </row>
    <row r="36" spans="1:15" x14ac:dyDescent="0.25">
      <c r="A36" s="43" t="s">
        <v>20</v>
      </c>
      <c r="B36" s="43"/>
      <c r="C36" s="43"/>
      <c r="D36" s="43"/>
      <c r="E36" s="7">
        <v>13.7</v>
      </c>
      <c r="F36" s="7">
        <v>15.3</v>
      </c>
      <c r="G36" s="7">
        <v>14.8</v>
      </c>
      <c r="H36" s="7">
        <v>20.2</v>
      </c>
      <c r="I36" s="7">
        <v>29</v>
      </c>
      <c r="J36" s="7">
        <v>42.9</v>
      </c>
      <c r="K36" s="7">
        <v>71.3</v>
      </c>
      <c r="L36" s="7">
        <v>87</v>
      </c>
      <c r="M36" s="7">
        <v>89.4</v>
      </c>
      <c r="N36" s="7">
        <v>69.2</v>
      </c>
    </row>
    <row r="37" spans="1:15" x14ac:dyDescent="0.25">
      <c r="A37" s="42" t="s">
        <v>19</v>
      </c>
      <c r="B37" s="42"/>
      <c r="C37" s="42"/>
      <c r="D37" s="42"/>
      <c r="E37" s="6">
        <v>39.5</v>
      </c>
      <c r="F37" s="6">
        <v>64.5</v>
      </c>
      <c r="G37" s="6">
        <v>99.6</v>
      </c>
      <c r="H37" s="6">
        <v>145.9</v>
      </c>
      <c r="I37" s="6">
        <v>171.2</v>
      </c>
      <c r="J37" s="6">
        <v>168.4</v>
      </c>
      <c r="K37" s="6">
        <v>226.7</v>
      </c>
      <c r="L37" s="6">
        <v>279.39999999999998</v>
      </c>
      <c r="M37" s="6">
        <v>249.5</v>
      </c>
      <c r="N37" s="6">
        <v>214.4</v>
      </c>
    </row>
    <row r="38" spans="1:15" x14ac:dyDescent="0.25">
      <c r="A38" s="39" t="s">
        <v>21</v>
      </c>
      <c r="B38" s="39"/>
      <c r="C38" s="39"/>
      <c r="D38" s="39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5" x14ac:dyDescent="0.25">
      <c r="A39" s="34" t="s">
        <v>22</v>
      </c>
      <c r="B39" s="34"/>
      <c r="C39" s="34"/>
      <c r="D39" s="34"/>
      <c r="E39" s="1">
        <v>14.5</v>
      </c>
      <c r="F39" s="1">
        <v>25.1</v>
      </c>
      <c r="G39" s="1">
        <v>32.1</v>
      </c>
      <c r="H39" s="1">
        <v>56.6</v>
      </c>
      <c r="I39" s="1">
        <v>69.3</v>
      </c>
      <c r="J39" s="1">
        <v>73</v>
      </c>
      <c r="K39" s="1">
        <v>94.8</v>
      </c>
      <c r="L39" s="1">
        <v>85.9</v>
      </c>
      <c r="M39" s="1">
        <v>80.900000000000006</v>
      </c>
      <c r="N39" s="1">
        <v>80.099999999999994</v>
      </c>
    </row>
    <row r="40" spans="1:15" x14ac:dyDescent="0.25">
      <c r="A40" s="34" t="s">
        <v>23</v>
      </c>
      <c r="B40" s="34"/>
      <c r="C40" s="34"/>
      <c r="D40" s="34"/>
      <c r="E40" s="1">
        <v>12.1</v>
      </c>
      <c r="F40" s="1">
        <v>16.3</v>
      </c>
      <c r="G40" s="1">
        <v>21.7</v>
      </c>
      <c r="H40" s="1">
        <v>38.700000000000003</v>
      </c>
      <c r="I40" s="1">
        <v>59.5</v>
      </c>
      <c r="J40" s="1">
        <v>62.9</v>
      </c>
      <c r="K40" s="1">
        <v>100.3</v>
      </c>
      <c r="L40" s="1">
        <v>157.80000000000001</v>
      </c>
      <c r="M40" s="1">
        <v>142.9</v>
      </c>
      <c r="N40" s="1">
        <v>113.7</v>
      </c>
    </row>
    <row r="41" spans="1:15" x14ac:dyDescent="0.25">
      <c r="A41" s="34" t="s">
        <v>24</v>
      </c>
      <c r="B41" s="34"/>
      <c r="C41" s="34"/>
      <c r="D41" s="34"/>
      <c r="E41" s="1">
        <v>3.7</v>
      </c>
      <c r="F41" s="1">
        <v>9.1999999999999993</v>
      </c>
      <c r="G41" s="1">
        <v>27.6</v>
      </c>
      <c r="H41" s="1">
        <v>29.3</v>
      </c>
      <c r="I41" s="1">
        <v>19.2</v>
      </c>
      <c r="J41" s="1">
        <v>10.4</v>
      </c>
      <c r="K41" s="1">
        <v>8.9</v>
      </c>
      <c r="L41" s="1">
        <v>9.4</v>
      </c>
      <c r="M41" s="1">
        <v>6.6</v>
      </c>
      <c r="N41" s="1">
        <v>4.9000000000000004</v>
      </c>
    </row>
    <row r="42" spans="1:15" x14ac:dyDescent="0.25">
      <c r="A42" s="34" t="s">
        <v>25</v>
      </c>
      <c r="B42" s="34"/>
      <c r="C42" s="34"/>
      <c r="D42" s="34"/>
      <c r="E42" s="1">
        <v>6.2</v>
      </c>
      <c r="F42" s="1">
        <v>8</v>
      </c>
      <c r="G42" s="1">
        <v>10.6</v>
      </c>
      <c r="H42" s="1">
        <v>13.2</v>
      </c>
      <c r="I42" s="1">
        <v>14.1</v>
      </c>
      <c r="J42" s="1">
        <v>13.6</v>
      </c>
      <c r="K42" s="1">
        <v>14.2</v>
      </c>
      <c r="L42" s="1">
        <v>15.5</v>
      </c>
      <c r="M42" s="1">
        <v>11.1</v>
      </c>
      <c r="N42" s="1">
        <v>8</v>
      </c>
    </row>
    <row r="43" spans="1:15" x14ac:dyDescent="0.25">
      <c r="A43" s="34" t="s">
        <v>26</v>
      </c>
      <c r="B43" s="34"/>
      <c r="C43" s="34"/>
      <c r="D43" s="34"/>
      <c r="E43" s="1">
        <v>1.7</v>
      </c>
      <c r="F43" s="1">
        <v>4.9000000000000004</v>
      </c>
      <c r="G43" s="1">
        <v>5.4</v>
      </c>
      <c r="H43" s="1">
        <v>5.5</v>
      </c>
      <c r="I43" s="1">
        <v>7.2</v>
      </c>
      <c r="J43" s="1">
        <v>5.4</v>
      </c>
      <c r="K43" s="1">
        <v>4.8</v>
      </c>
      <c r="L43" s="1">
        <v>6.8</v>
      </c>
      <c r="M43" s="1">
        <v>6</v>
      </c>
      <c r="N43" s="1">
        <v>5.0999999999999996</v>
      </c>
    </row>
    <row r="44" spans="1:15" x14ac:dyDescent="0.25">
      <c r="A44" s="34" t="s">
        <v>27</v>
      </c>
      <c r="B44" s="34"/>
      <c r="C44" s="34"/>
      <c r="D44" s="34"/>
      <c r="E44" s="1">
        <v>1.3</v>
      </c>
      <c r="F44" s="1">
        <v>1</v>
      </c>
      <c r="G44" s="1">
        <v>1.4</v>
      </c>
      <c r="H44" s="1">
        <v>1.9</v>
      </c>
      <c r="I44" s="1">
        <v>1.8</v>
      </c>
      <c r="J44" s="1">
        <v>2.7</v>
      </c>
      <c r="K44" s="1">
        <v>3.5</v>
      </c>
      <c r="L44" s="1">
        <v>3.7</v>
      </c>
      <c r="M44" s="1">
        <v>1.8</v>
      </c>
      <c r="N44" s="1">
        <v>2.5</v>
      </c>
    </row>
    <row r="45" spans="1:15" x14ac:dyDescent="0.25">
      <c r="A45" s="34" t="s">
        <v>28</v>
      </c>
      <c r="B45" s="34"/>
      <c r="C45" s="34"/>
      <c r="D45" s="34"/>
      <c r="E45" s="1">
        <v>0</v>
      </c>
      <c r="F45" s="1">
        <v>0.1</v>
      </c>
      <c r="G45" s="1">
        <v>0.9</v>
      </c>
      <c r="H45" s="1">
        <v>0.7</v>
      </c>
      <c r="I45" s="1">
        <v>0.2</v>
      </c>
      <c r="J45" s="1">
        <v>0.3</v>
      </c>
      <c r="K45" s="1">
        <v>0.2</v>
      </c>
      <c r="L45" s="1">
        <v>0.3</v>
      </c>
      <c r="M45" s="1">
        <v>0.2</v>
      </c>
      <c r="N45" s="1">
        <v>0.1</v>
      </c>
    </row>
    <row r="46" spans="1:15" x14ac:dyDescent="0.25">
      <c r="A46" s="36" t="s">
        <v>29</v>
      </c>
      <c r="B46" s="36"/>
      <c r="C46" s="36"/>
      <c r="D46" s="36"/>
      <c r="E46" s="6">
        <v>39.5</v>
      </c>
      <c r="F46" s="6">
        <v>64.5</v>
      </c>
      <c r="G46" s="6">
        <v>99.6</v>
      </c>
      <c r="H46" s="6">
        <v>145.9</v>
      </c>
      <c r="I46" s="6">
        <v>171.2</v>
      </c>
      <c r="J46" s="6">
        <v>168.4</v>
      </c>
      <c r="K46" s="6">
        <v>226.7</v>
      </c>
      <c r="L46" s="6">
        <v>279.39999999999998</v>
      </c>
      <c r="M46" s="6">
        <v>249.5</v>
      </c>
      <c r="N46" s="6">
        <v>214.4</v>
      </c>
    </row>
    <row r="47" spans="1:15" x14ac:dyDescent="0.25">
      <c r="A47" s="39" t="s">
        <v>30</v>
      </c>
      <c r="B47" s="39"/>
      <c r="C47" s="39"/>
      <c r="D47" s="39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x14ac:dyDescent="0.25">
      <c r="A48" s="34" t="s">
        <v>31</v>
      </c>
      <c r="B48" s="34"/>
      <c r="C48" s="34"/>
      <c r="D48" s="34"/>
      <c r="E48" s="1">
        <v>5.5</v>
      </c>
      <c r="F48" s="1">
        <v>11.7</v>
      </c>
      <c r="G48" s="1">
        <v>28.2</v>
      </c>
      <c r="H48" s="1">
        <v>33.6</v>
      </c>
      <c r="I48" s="1">
        <v>35.9</v>
      </c>
      <c r="J48" s="1">
        <v>23.5</v>
      </c>
      <c r="K48" s="1">
        <v>34.700000000000003</v>
      </c>
      <c r="L48" s="1">
        <v>53.4</v>
      </c>
      <c r="M48" s="1">
        <v>39.700000000000003</v>
      </c>
      <c r="N48" s="1">
        <v>35.799999999999997</v>
      </c>
      <c r="O48" s="22"/>
    </row>
    <row r="49" spans="1:15" x14ac:dyDescent="0.25">
      <c r="A49" s="37" t="s">
        <v>32</v>
      </c>
      <c r="B49" s="37"/>
      <c r="C49" s="37"/>
      <c r="D49" s="37"/>
      <c r="E49" s="8">
        <v>0.6</v>
      </c>
      <c r="F49" s="8">
        <v>2.6</v>
      </c>
      <c r="G49" s="8">
        <v>4.5999999999999996</v>
      </c>
      <c r="H49" s="8">
        <v>11</v>
      </c>
      <c r="I49" s="8">
        <v>12.2</v>
      </c>
      <c r="J49" s="8">
        <v>7.8</v>
      </c>
      <c r="K49" s="8">
        <v>7.7</v>
      </c>
      <c r="L49" s="8">
        <v>9.6999999999999993</v>
      </c>
      <c r="M49" s="8">
        <v>6.8</v>
      </c>
      <c r="N49" s="8">
        <v>3.1</v>
      </c>
      <c r="O49" s="22"/>
    </row>
    <row r="50" spans="1:15" x14ac:dyDescent="0.25">
      <c r="A50" s="37" t="s">
        <v>33</v>
      </c>
      <c r="B50" s="37"/>
      <c r="C50" s="37"/>
      <c r="D50" s="37"/>
      <c r="E50" s="8">
        <v>1.4</v>
      </c>
      <c r="F50" s="8">
        <v>3.3</v>
      </c>
      <c r="G50" s="8">
        <v>3.2</v>
      </c>
      <c r="H50" s="8">
        <v>4.9000000000000004</v>
      </c>
      <c r="I50" s="8">
        <v>5.8</v>
      </c>
      <c r="J50" s="8">
        <v>6.1</v>
      </c>
      <c r="K50" s="8">
        <v>11.5</v>
      </c>
      <c r="L50" s="8">
        <v>8.6999999999999993</v>
      </c>
      <c r="M50" s="8">
        <v>9.9</v>
      </c>
      <c r="N50" s="8">
        <v>12.4</v>
      </c>
      <c r="O50" s="22"/>
    </row>
    <row r="51" spans="1:15" x14ac:dyDescent="0.25">
      <c r="A51" s="34" t="s">
        <v>34</v>
      </c>
      <c r="B51" s="34"/>
      <c r="C51" s="34"/>
      <c r="D51" s="34"/>
      <c r="E51" s="1">
        <v>19.7</v>
      </c>
      <c r="F51" s="1">
        <v>29.4</v>
      </c>
      <c r="G51" s="1">
        <v>39.1</v>
      </c>
      <c r="H51" s="1">
        <v>61.8</v>
      </c>
      <c r="I51" s="1">
        <v>73.400000000000006</v>
      </c>
      <c r="J51" s="1">
        <v>75.3</v>
      </c>
      <c r="K51" s="1">
        <v>102.4</v>
      </c>
      <c r="L51" s="1">
        <v>114.8</v>
      </c>
      <c r="M51" s="1">
        <v>86.4</v>
      </c>
      <c r="N51" s="1">
        <v>48.4</v>
      </c>
      <c r="O51" s="22"/>
    </row>
    <row r="52" spans="1:15" x14ac:dyDescent="0.25">
      <c r="A52" s="34" t="s">
        <v>35</v>
      </c>
      <c r="B52" s="34"/>
      <c r="C52" s="34"/>
      <c r="D52" s="34"/>
      <c r="E52" s="1">
        <v>0.5</v>
      </c>
      <c r="F52" s="1">
        <v>0.5</v>
      </c>
      <c r="G52" s="1">
        <v>0.9</v>
      </c>
      <c r="H52" s="1">
        <v>1.6</v>
      </c>
      <c r="I52" s="1">
        <v>2.2999999999999998</v>
      </c>
      <c r="J52" s="1">
        <v>1.4</v>
      </c>
      <c r="K52" s="1">
        <v>4.3</v>
      </c>
      <c r="L52" s="1">
        <v>3.2</v>
      </c>
      <c r="M52" s="1">
        <v>10.4</v>
      </c>
      <c r="N52" s="1">
        <v>9</v>
      </c>
      <c r="O52" s="22"/>
    </row>
    <row r="53" spans="1:15" x14ac:dyDescent="0.25">
      <c r="A53" s="34" t="s">
        <v>36</v>
      </c>
      <c r="B53" s="34"/>
      <c r="C53" s="34"/>
      <c r="D53" s="34"/>
      <c r="E53" s="1">
        <v>2.4</v>
      </c>
      <c r="F53" s="1">
        <v>5.8</v>
      </c>
      <c r="G53" s="1">
        <v>10.1</v>
      </c>
      <c r="H53" s="1">
        <v>15.8</v>
      </c>
      <c r="I53" s="1">
        <v>24.9</v>
      </c>
      <c r="J53" s="1">
        <v>37.1</v>
      </c>
      <c r="K53" s="1">
        <v>36.700000000000003</v>
      </c>
      <c r="L53" s="1">
        <v>51.9</v>
      </c>
      <c r="M53" s="1">
        <v>59.6</v>
      </c>
      <c r="N53" s="1">
        <v>56.3</v>
      </c>
      <c r="O53" s="22"/>
    </row>
    <row r="54" spans="1:15" x14ac:dyDescent="0.25">
      <c r="A54" s="34" t="s">
        <v>37</v>
      </c>
      <c r="B54" s="34"/>
      <c r="C54" s="34"/>
      <c r="D54" s="34"/>
      <c r="E54" s="1">
        <v>2.5</v>
      </c>
      <c r="F54" s="1">
        <v>2.9</v>
      </c>
      <c r="G54" s="1">
        <v>4.4000000000000004</v>
      </c>
      <c r="H54" s="1">
        <v>6.3</v>
      </c>
      <c r="I54" s="1">
        <v>5.4</v>
      </c>
      <c r="J54" s="1">
        <v>4.2</v>
      </c>
      <c r="K54" s="1">
        <v>8.6999999999999993</v>
      </c>
      <c r="L54" s="1">
        <v>12.6</v>
      </c>
      <c r="M54" s="1">
        <v>7.2</v>
      </c>
      <c r="N54" s="1">
        <v>6.1</v>
      </c>
      <c r="O54" s="22"/>
    </row>
    <row r="55" spans="1:15" x14ac:dyDescent="0.25">
      <c r="A55" s="34" t="s">
        <v>39</v>
      </c>
      <c r="B55" s="34"/>
      <c r="C55" s="34"/>
      <c r="D55" s="34"/>
      <c r="E55" s="1">
        <v>6.8</v>
      </c>
      <c r="F55" s="1">
        <v>8.1999999999999993</v>
      </c>
      <c r="G55" s="1">
        <v>9</v>
      </c>
      <c r="H55" s="1">
        <v>10.9</v>
      </c>
      <c r="I55" s="1">
        <v>11.4</v>
      </c>
      <c r="J55" s="1">
        <v>12.9</v>
      </c>
      <c r="K55" s="1">
        <v>20.7</v>
      </c>
      <c r="L55" s="1">
        <v>25.3</v>
      </c>
      <c r="M55" s="1">
        <v>29.5</v>
      </c>
      <c r="N55" s="1">
        <v>43.3</v>
      </c>
      <c r="O55" s="22"/>
    </row>
    <row r="56" spans="1:15" x14ac:dyDescent="0.25">
      <c r="A56" s="36" t="s">
        <v>29</v>
      </c>
      <c r="B56" s="36"/>
      <c r="C56" s="36"/>
      <c r="D56" s="36"/>
      <c r="E56" s="6">
        <v>39.5</v>
      </c>
      <c r="F56" s="6">
        <v>64.5</v>
      </c>
      <c r="G56" s="6">
        <v>99.6</v>
      </c>
      <c r="H56" s="6">
        <v>145.9</v>
      </c>
      <c r="I56" s="6">
        <v>171.2</v>
      </c>
      <c r="J56" s="6">
        <v>168.4</v>
      </c>
      <c r="K56" s="6">
        <v>226.7</v>
      </c>
      <c r="L56" s="6">
        <v>279.39999999999998</v>
      </c>
      <c r="M56" s="6">
        <v>249.5</v>
      </c>
      <c r="N56" s="6">
        <v>214.4</v>
      </c>
      <c r="O56" s="22"/>
    </row>
    <row r="57" spans="1:15" x14ac:dyDescent="0.25">
      <c r="N57" s="22"/>
    </row>
    <row r="58" spans="1:15" x14ac:dyDescent="0.25">
      <c r="A58" t="s">
        <v>2</v>
      </c>
      <c r="N58" s="22"/>
    </row>
    <row r="62" spans="1:15" x14ac:dyDescent="0.25">
      <c r="A62" s="12" t="s">
        <v>73</v>
      </c>
    </row>
    <row r="64" spans="1:15" x14ac:dyDescent="0.25">
      <c r="A64" s="1" t="s">
        <v>0</v>
      </c>
      <c r="B64" s="1" t="s">
        <v>68</v>
      </c>
      <c r="C64" s="1" t="s">
        <v>69</v>
      </c>
      <c r="D64" s="24" t="s">
        <v>70</v>
      </c>
      <c r="E64" s="23" t="s">
        <v>71</v>
      </c>
      <c r="F64" s="23" t="s">
        <v>72</v>
      </c>
    </row>
    <row r="65" spans="1:11" ht="15" customHeight="1" x14ac:dyDescent="0.25">
      <c r="A65" s="1">
        <v>2004</v>
      </c>
      <c r="B65" s="1">
        <v>32</v>
      </c>
      <c r="C65" s="1">
        <v>8</v>
      </c>
      <c r="D65" s="28">
        <f>+C65/E$56</f>
        <v>0.20253164556962025</v>
      </c>
      <c r="E65" s="26">
        <f>+E$50/$C65</f>
        <v>0.17499999999999999</v>
      </c>
      <c r="F65" s="26">
        <f>+E$49/$C65</f>
        <v>7.4999999999999997E-2</v>
      </c>
      <c r="G65" s="29"/>
      <c r="H65" s="30"/>
      <c r="I65" s="31"/>
      <c r="J65" s="31"/>
      <c r="K65" s="31"/>
    </row>
    <row r="66" spans="1:11" x14ac:dyDescent="0.25">
      <c r="A66" s="1">
        <v>2005</v>
      </c>
      <c r="B66" s="1">
        <v>49</v>
      </c>
      <c r="C66" s="1">
        <v>16</v>
      </c>
      <c r="D66" s="27">
        <f>+C66/F$56</f>
        <v>0.24806201550387597</v>
      </c>
      <c r="E66" s="26">
        <f>+F$50/$C66</f>
        <v>0.20624999999999999</v>
      </c>
      <c r="F66" s="26">
        <f>+F$49/$C66</f>
        <v>0.16250000000000001</v>
      </c>
      <c r="G66" s="29"/>
      <c r="H66" s="30"/>
      <c r="I66" s="31"/>
      <c r="J66" s="31"/>
      <c r="K66" s="31"/>
    </row>
    <row r="67" spans="1:11" x14ac:dyDescent="0.25">
      <c r="A67" s="1">
        <v>2006</v>
      </c>
      <c r="B67" s="1">
        <v>74</v>
      </c>
      <c r="C67" s="1">
        <v>25</v>
      </c>
      <c r="D67" s="27">
        <f>+C67/G$56</f>
        <v>0.25100401606425704</v>
      </c>
      <c r="E67" s="26">
        <f>+G$50/$C67</f>
        <v>0.128</v>
      </c>
      <c r="F67" s="26">
        <f>+G$49/$C67</f>
        <v>0.184</v>
      </c>
      <c r="G67" s="29"/>
      <c r="H67" s="30"/>
      <c r="I67" s="31"/>
      <c r="J67" s="31"/>
      <c r="K67" s="31"/>
    </row>
    <row r="68" spans="1:11" x14ac:dyDescent="0.25">
      <c r="A68" s="1">
        <v>2007</v>
      </c>
      <c r="B68" s="1">
        <v>103</v>
      </c>
      <c r="C68" s="1">
        <v>43</v>
      </c>
      <c r="D68" s="27">
        <f>+C68/H$56</f>
        <v>0.29472241261137766</v>
      </c>
      <c r="E68" s="26">
        <f>+H$50/$C68</f>
        <v>0.11395348837209303</v>
      </c>
      <c r="F68" s="26">
        <f>+H$49/$C68</f>
        <v>0.2558139534883721</v>
      </c>
      <c r="G68" s="29"/>
      <c r="H68" s="30"/>
      <c r="I68" s="31"/>
      <c r="J68" s="31"/>
      <c r="K68" s="31"/>
    </row>
    <row r="69" spans="1:11" x14ac:dyDescent="0.25">
      <c r="A69" s="1">
        <v>2008</v>
      </c>
      <c r="B69" s="1">
        <v>113</v>
      </c>
      <c r="C69" s="1">
        <v>58</v>
      </c>
      <c r="D69" s="27">
        <f>+C69/I$56</f>
        <v>0.33878504672897197</v>
      </c>
      <c r="E69" s="26">
        <f>+I$50/$C69</f>
        <v>9.9999999999999992E-2</v>
      </c>
      <c r="F69" s="26">
        <f>+I$49/$C69</f>
        <v>0.21034482758620687</v>
      </c>
      <c r="G69" s="29"/>
      <c r="H69" s="32"/>
      <c r="I69" s="31"/>
      <c r="J69" s="31"/>
      <c r="K69" s="31"/>
    </row>
    <row r="70" spans="1:11" x14ac:dyDescent="0.25">
      <c r="A70" s="1">
        <v>2009</v>
      </c>
      <c r="B70" s="1">
        <v>106</v>
      </c>
      <c r="C70" s="1">
        <v>63</v>
      </c>
      <c r="D70" s="27">
        <f>+C70/J$56</f>
        <v>0.37410926365795721</v>
      </c>
      <c r="E70" s="26">
        <f>+J$50/$C70</f>
        <v>9.6825396825396814E-2</v>
      </c>
      <c r="F70" s="26">
        <f>+J$49/$C70</f>
        <v>0.1238095238095238</v>
      </c>
      <c r="G70" s="29"/>
      <c r="H70" s="30"/>
      <c r="I70" s="31"/>
      <c r="J70" s="31"/>
      <c r="K70" s="31"/>
    </row>
    <row r="71" spans="1:11" x14ac:dyDescent="0.25">
      <c r="A71" s="1">
        <v>2010</v>
      </c>
      <c r="B71" s="1">
        <v>153</v>
      </c>
      <c r="C71" s="1">
        <v>74</v>
      </c>
      <c r="D71" s="27">
        <f>+C71/K$56</f>
        <v>0.32642258491398324</v>
      </c>
      <c r="E71" s="26">
        <f>+K$50/$C71</f>
        <v>0.1554054054054054</v>
      </c>
      <c r="F71" s="26">
        <f>+K$49/$C71</f>
        <v>0.10405405405405406</v>
      </c>
      <c r="G71" s="29"/>
      <c r="H71" s="30"/>
      <c r="I71" s="31"/>
      <c r="J71" s="31"/>
      <c r="K71" s="31"/>
    </row>
    <row r="72" spans="1:11" x14ac:dyDescent="0.25">
      <c r="A72" s="1">
        <v>2011</v>
      </c>
      <c r="B72" s="1">
        <v>187</v>
      </c>
      <c r="C72" s="1">
        <v>92</v>
      </c>
      <c r="D72" s="27">
        <f>+C72/L$56</f>
        <v>0.32927702219040805</v>
      </c>
      <c r="E72" s="26">
        <f>+L$50/$C72</f>
        <v>9.4565217391304343E-2</v>
      </c>
      <c r="F72" s="26">
        <f>+L$49/$C72</f>
        <v>0.10543478260869564</v>
      </c>
      <c r="G72" s="29"/>
      <c r="H72" s="30"/>
      <c r="I72" s="31"/>
      <c r="J72" s="31"/>
      <c r="K72" s="31"/>
    </row>
    <row r="73" spans="1:11" x14ac:dyDescent="0.25">
      <c r="A73" s="1">
        <v>2012</v>
      </c>
      <c r="B73" s="1">
        <v>142</v>
      </c>
      <c r="C73" s="1">
        <v>107</v>
      </c>
      <c r="D73" s="27">
        <f>+C73/M$56</f>
        <v>0.42885771543086171</v>
      </c>
      <c r="E73" s="26">
        <f>+M$50/$C73</f>
        <v>9.2523364485981308E-2</v>
      </c>
      <c r="F73" s="26">
        <f>+M$49/$C73</f>
        <v>6.3551401869158877E-2</v>
      </c>
      <c r="G73" s="29"/>
      <c r="H73" s="32"/>
      <c r="I73" s="31"/>
      <c r="J73" s="31"/>
      <c r="K73" s="31"/>
    </row>
    <row r="74" spans="1:11" ht="15" customHeight="1" x14ac:dyDescent="0.25">
      <c r="A74" s="1">
        <v>2013</v>
      </c>
      <c r="B74" s="1">
        <v>122</v>
      </c>
      <c r="C74" s="1">
        <v>93</v>
      </c>
      <c r="D74" s="28">
        <f>+C74/N$56</f>
        <v>0.4337686567164179</v>
      </c>
      <c r="E74" s="33">
        <f>+N$50/$C74</f>
        <v>0.13333333333333333</v>
      </c>
      <c r="F74" s="33">
        <f>+N$49/$C74</f>
        <v>3.3333333333333333E-2</v>
      </c>
      <c r="G74" s="29"/>
      <c r="H74" s="32"/>
      <c r="I74" s="31"/>
      <c r="J74" s="31"/>
      <c r="K74" s="31"/>
    </row>
    <row r="75" spans="1:11" x14ac:dyDescent="0.25">
      <c r="G75" s="31"/>
      <c r="H75" s="31"/>
      <c r="I75" s="31"/>
      <c r="J75" s="31"/>
      <c r="K75" s="31"/>
    </row>
    <row r="76" spans="1:11" x14ac:dyDescent="0.25">
      <c r="A76" s="9" t="s">
        <v>38</v>
      </c>
    </row>
    <row r="77" spans="1:11" x14ac:dyDescent="0.25">
      <c r="A77" t="s">
        <v>2</v>
      </c>
    </row>
    <row r="79" spans="1:11" x14ac:dyDescent="0.25">
      <c r="A79" s="12" t="s">
        <v>40</v>
      </c>
    </row>
    <row r="81" spans="1:11" ht="15" customHeight="1" x14ac:dyDescent="0.25">
      <c r="A81" s="35" t="s">
        <v>41</v>
      </c>
      <c r="B81" s="35"/>
      <c r="C81" s="35"/>
      <c r="D81" s="35"/>
      <c r="E81" s="23" t="s">
        <v>42</v>
      </c>
      <c r="G81" s="31"/>
      <c r="H81" s="31"/>
      <c r="I81" s="31"/>
      <c r="J81" s="31"/>
      <c r="K81" s="31"/>
    </row>
    <row r="82" spans="1:11" x14ac:dyDescent="0.25">
      <c r="A82" s="34" t="s">
        <v>36</v>
      </c>
      <c r="B82" s="34"/>
      <c r="C82" s="34"/>
      <c r="D82" s="34"/>
      <c r="E82" s="26">
        <v>0.26259328358209</v>
      </c>
    </row>
    <row r="83" spans="1:11" x14ac:dyDescent="0.25">
      <c r="A83" s="34" t="s">
        <v>34</v>
      </c>
      <c r="B83" s="34"/>
      <c r="C83" s="34"/>
      <c r="D83" s="34"/>
      <c r="E83" s="26">
        <v>0.2257462686567164</v>
      </c>
    </row>
    <row r="84" spans="1:11" x14ac:dyDescent="0.25">
      <c r="A84" s="34" t="s">
        <v>39</v>
      </c>
      <c r="B84" s="34"/>
      <c r="C84" s="34"/>
      <c r="D84" s="34"/>
      <c r="E84" s="26">
        <v>0.20195895522388058</v>
      </c>
    </row>
    <row r="85" spans="1:11" x14ac:dyDescent="0.25">
      <c r="A85" s="34" t="s">
        <v>31</v>
      </c>
      <c r="B85" s="34"/>
      <c r="C85" s="34"/>
      <c r="D85" s="34"/>
      <c r="E85" s="26">
        <v>0.16697761194029848</v>
      </c>
    </row>
    <row r="86" spans="1:11" x14ac:dyDescent="0.25">
      <c r="A86" s="34" t="s">
        <v>33</v>
      </c>
      <c r="B86" s="34"/>
      <c r="C86" s="34"/>
      <c r="D86" s="34"/>
      <c r="E86" s="26">
        <v>5.7835820895522388E-2</v>
      </c>
    </row>
    <row r="87" spans="1:11" x14ac:dyDescent="0.25">
      <c r="A87" s="34" t="s">
        <v>35</v>
      </c>
      <c r="B87" s="34"/>
      <c r="C87" s="34"/>
      <c r="D87" s="34"/>
      <c r="E87" s="26">
        <v>4.1977611940298504E-2</v>
      </c>
    </row>
    <row r="88" spans="1:11" x14ac:dyDescent="0.25">
      <c r="A88" s="34" t="s">
        <v>37</v>
      </c>
      <c r="B88" s="34"/>
      <c r="C88" s="34"/>
      <c r="D88" s="34"/>
      <c r="E88" s="26">
        <v>2.8451492537313432E-2</v>
      </c>
    </row>
    <row r="89" spans="1:11" x14ac:dyDescent="0.25">
      <c r="A89" s="34" t="s">
        <v>32</v>
      </c>
      <c r="B89" s="34"/>
      <c r="C89" s="34"/>
      <c r="D89" s="34"/>
      <c r="E89" s="26">
        <v>1.4458955223880597E-2</v>
      </c>
    </row>
    <row r="91" spans="1:11" x14ac:dyDescent="0.25">
      <c r="A91" s="12" t="s">
        <v>74</v>
      </c>
    </row>
    <row r="93" spans="1:11" x14ac:dyDescent="0.25">
      <c r="A93" s="35" t="s">
        <v>3</v>
      </c>
      <c r="B93" s="35"/>
      <c r="C93" s="35"/>
      <c r="D93" s="35" t="s">
        <v>15</v>
      </c>
      <c r="E93" s="35"/>
      <c r="F93" s="35" t="s">
        <v>13</v>
      </c>
      <c r="G93" s="35"/>
      <c r="H93" s="35" t="s">
        <v>44</v>
      </c>
      <c r="I93" s="35"/>
      <c r="J93" s="35"/>
      <c r="K93" s="1" t="s">
        <v>29</v>
      </c>
    </row>
    <row r="94" spans="1:11" x14ac:dyDescent="0.25">
      <c r="A94" s="35" t="s">
        <v>22</v>
      </c>
      <c r="B94" s="35"/>
      <c r="C94" s="35"/>
      <c r="D94" s="35">
        <v>2.1</v>
      </c>
      <c r="E94" s="35"/>
      <c r="F94" s="35">
        <v>0.2</v>
      </c>
      <c r="G94" s="35"/>
      <c r="H94" s="35">
        <v>0.04</v>
      </c>
      <c r="I94" s="35"/>
      <c r="J94" s="35"/>
      <c r="K94" s="10">
        <f>SUM(D94:J94)</f>
        <v>2.3400000000000003</v>
      </c>
    </row>
    <row r="95" spans="1:11" x14ac:dyDescent="0.25">
      <c r="A95" s="35" t="s">
        <v>24</v>
      </c>
      <c r="B95" s="35"/>
      <c r="C95" s="35"/>
      <c r="D95" s="35">
        <v>0.5</v>
      </c>
      <c r="E95" s="35"/>
      <c r="F95" s="35" t="s">
        <v>45</v>
      </c>
      <c r="G95" s="35"/>
      <c r="H95" s="35" t="s">
        <v>45</v>
      </c>
      <c r="I95" s="35"/>
      <c r="J95" s="35"/>
      <c r="K95" s="10">
        <f t="shared" ref="K95:K99" si="1">SUM(D95:J95)</f>
        <v>0.5</v>
      </c>
    </row>
    <row r="96" spans="1:11" x14ac:dyDescent="0.25">
      <c r="A96" s="35" t="s">
        <v>43</v>
      </c>
      <c r="B96" s="35"/>
      <c r="C96" s="35"/>
      <c r="D96" s="35" t="s">
        <v>45</v>
      </c>
      <c r="E96" s="35"/>
      <c r="F96" s="35" t="s">
        <v>45</v>
      </c>
      <c r="G96" s="35"/>
      <c r="H96" s="35">
        <v>0.1</v>
      </c>
      <c r="I96" s="35"/>
      <c r="J96" s="35"/>
      <c r="K96" s="10">
        <f t="shared" si="1"/>
        <v>0.1</v>
      </c>
    </row>
    <row r="97" spans="1:11" x14ac:dyDescent="0.25">
      <c r="A97" s="35" t="s">
        <v>26</v>
      </c>
      <c r="B97" s="35"/>
      <c r="C97" s="35"/>
      <c r="D97" s="35">
        <v>0.03</v>
      </c>
      <c r="E97" s="35"/>
      <c r="F97" s="35" t="s">
        <v>45</v>
      </c>
      <c r="G97" s="35"/>
      <c r="H97" s="35" t="s">
        <v>45</v>
      </c>
      <c r="I97" s="35"/>
      <c r="J97" s="35"/>
      <c r="K97" s="10">
        <f t="shared" si="1"/>
        <v>0.03</v>
      </c>
    </row>
    <row r="98" spans="1:11" x14ac:dyDescent="0.25">
      <c r="A98" s="35" t="s">
        <v>23</v>
      </c>
      <c r="B98" s="35"/>
      <c r="C98" s="35"/>
      <c r="D98" s="35">
        <v>0.01</v>
      </c>
      <c r="E98" s="35"/>
      <c r="F98" s="35" t="s">
        <v>45</v>
      </c>
      <c r="G98" s="35"/>
      <c r="H98" s="35" t="s">
        <v>45</v>
      </c>
      <c r="I98" s="35"/>
      <c r="J98" s="35"/>
      <c r="K98" s="10">
        <f t="shared" si="1"/>
        <v>0.01</v>
      </c>
    </row>
    <row r="99" spans="1:11" x14ac:dyDescent="0.25">
      <c r="A99" s="35" t="s">
        <v>29</v>
      </c>
      <c r="B99" s="35"/>
      <c r="C99" s="35"/>
      <c r="D99" s="35">
        <v>2.6</v>
      </c>
      <c r="E99" s="35"/>
      <c r="F99" s="35">
        <v>0.2</v>
      </c>
      <c r="G99" s="35"/>
      <c r="H99" s="35">
        <v>0.2</v>
      </c>
      <c r="I99" s="35"/>
      <c r="J99" s="35"/>
      <c r="K99" s="10">
        <f t="shared" si="1"/>
        <v>3.0000000000000004</v>
      </c>
    </row>
    <row r="101" spans="1:11" x14ac:dyDescent="0.25">
      <c r="A101" t="s">
        <v>2</v>
      </c>
    </row>
    <row r="103" spans="1:11" x14ac:dyDescent="0.25">
      <c r="A103" s="12" t="s">
        <v>75</v>
      </c>
    </row>
    <row r="105" spans="1:11" x14ac:dyDescent="0.25">
      <c r="A105" s="1" t="s">
        <v>46</v>
      </c>
      <c r="B105" s="1" t="s">
        <v>1</v>
      </c>
    </row>
    <row r="106" spans="1:11" x14ac:dyDescent="0.25">
      <c r="A106" s="1" t="s">
        <v>47</v>
      </c>
      <c r="B106" s="1">
        <v>1.6</v>
      </c>
    </row>
    <row r="107" spans="1:11" x14ac:dyDescent="0.25">
      <c r="A107" s="1" t="s">
        <v>48</v>
      </c>
      <c r="B107" s="1">
        <v>1.5</v>
      </c>
    </row>
    <row r="108" spans="1:11" x14ac:dyDescent="0.25">
      <c r="A108" s="1" t="s">
        <v>49</v>
      </c>
      <c r="B108" s="1">
        <v>1.1000000000000001</v>
      </c>
    </row>
    <row r="109" spans="1:11" x14ac:dyDescent="0.25">
      <c r="A109" s="1" t="s">
        <v>50</v>
      </c>
      <c r="B109" s="1">
        <v>0.6</v>
      </c>
    </row>
    <row r="110" spans="1:11" x14ac:dyDescent="0.25">
      <c r="A110" s="1" t="s">
        <v>51</v>
      </c>
      <c r="B110" s="1">
        <v>0.4</v>
      </c>
    </row>
    <row r="111" spans="1:11" x14ac:dyDescent="0.25">
      <c r="A111" s="1" t="s">
        <v>52</v>
      </c>
      <c r="B111" s="1">
        <v>0.2</v>
      </c>
    </row>
    <row r="112" spans="1:11" x14ac:dyDescent="0.25">
      <c r="A112" s="1" t="s">
        <v>53</v>
      </c>
      <c r="B112" s="1">
        <v>0.1</v>
      </c>
    </row>
    <row r="114" spans="1:1" x14ac:dyDescent="0.25">
      <c r="A114" s="11" t="s">
        <v>76</v>
      </c>
    </row>
    <row r="115" spans="1:1" x14ac:dyDescent="0.25">
      <c r="A115" t="s">
        <v>2</v>
      </c>
    </row>
  </sheetData>
  <sortState ref="A80:B87">
    <sortCondition descending="1" ref="B48:B55"/>
  </sortState>
  <mergeCells count="75">
    <mergeCell ref="A48:D48"/>
    <mergeCell ref="A43:D43"/>
    <mergeCell ref="A44:D44"/>
    <mergeCell ref="A45:D45"/>
    <mergeCell ref="A46:D46"/>
    <mergeCell ref="A47:D47"/>
    <mergeCell ref="A25:D25"/>
    <mergeCell ref="A26:D26"/>
    <mergeCell ref="A42:D42"/>
    <mergeCell ref="A33:D33"/>
    <mergeCell ref="A34:D34"/>
    <mergeCell ref="A35:D35"/>
    <mergeCell ref="A36:D36"/>
    <mergeCell ref="A37:D37"/>
    <mergeCell ref="A19:D19"/>
    <mergeCell ref="A38:D38"/>
    <mergeCell ref="A39:D39"/>
    <mergeCell ref="A40:D40"/>
    <mergeCell ref="A41:D41"/>
    <mergeCell ref="A21:D21"/>
    <mergeCell ref="A27:D27"/>
    <mergeCell ref="A28:D28"/>
    <mergeCell ref="A29:D29"/>
    <mergeCell ref="A30:D30"/>
    <mergeCell ref="A31:D31"/>
    <mergeCell ref="A32:D32"/>
    <mergeCell ref="A20:D20"/>
    <mergeCell ref="A22:D22"/>
    <mergeCell ref="A23:D23"/>
    <mergeCell ref="A24:D24"/>
    <mergeCell ref="A55:D55"/>
    <mergeCell ref="A56:D56"/>
    <mergeCell ref="A81:D81"/>
    <mergeCell ref="A49:D49"/>
    <mergeCell ref="A50:D50"/>
    <mergeCell ref="A51:D51"/>
    <mergeCell ref="A52:D52"/>
    <mergeCell ref="A53:D53"/>
    <mergeCell ref="A54:D54"/>
    <mergeCell ref="A93:C93"/>
    <mergeCell ref="A94:C94"/>
    <mergeCell ref="A95:C95"/>
    <mergeCell ref="A96:C96"/>
    <mergeCell ref="A97:C97"/>
    <mergeCell ref="D93:E93"/>
    <mergeCell ref="D94:E94"/>
    <mergeCell ref="D95:E95"/>
    <mergeCell ref="D96:E96"/>
    <mergeCell ref="D97:E97"/>
    <mergeCell ref="H93:J93"/>
    <mergeCell ref="F93:G93"/>
    <mergeCell ref="F94:G94"/>
    <mergeCell ref="F95:G95"/>
    <mergeCell ref="F96:G96"/>
    <mergeCell ref="H94:J94"/>
    <mergeCell ref="H95:J95"/>
    <mergeCell ref="H96:J96"/>
    <mergeCell ref="H97:J97"/>
    <mergeCell ref="H98:J98"/>
    <mergeCell ref="A99:C99"/>
    <mergeCell ref="D99:E99"/>
    <mergeCell ref="F99:G99"/>
    <mergeCell ref="H99:J99"/>
    <mergeCell ref="F98:G98"/>
    <mergeCell ref="D98:E98"/>
    <mergeCell ref="A98:C98"/>
    <mergeCell ref="F97:G97"/>
    <mergeCell ref="A89:D89"/>
    <mergeCell ref="A82:D82"/>
    <mergeCell ref="A83:D83"/>
    <mergeCell ref="A84:D84"/>
    <mergeCell ref="A85:D85"/>
    <mergeCell ref="A86:D86"/>
    <mergeCell ref="A87:D87"/>
    <mergeCell ref="A88:D8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42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Experiencias de coop int en ER</vt:lpstr>
      <vt:lpstr>Estadísticas Inversiones ER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Flores</dc:creator>
  <cp:lastModifiedBy>Test</cp:lastModifiedBy>
  <dcterms:created xsi:type="dcterms:W3CDTF">2015-03-10T14:31:26Z</dcterms:created>
  <dcterms:modified xsi:type="dcterms:W3CDTF">2015-05-26T14:22:01Z</dcterms:modified>
</cp:coreProperties>
</file>