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Hito" sheetId="4" r:id="rId1"/>
    <sheet name="Datos" sheetId="1" r:id="rId2"/>
    <sheet name="D1" sheetId="2" r:id="rId3"/>
    <sheet name="Hoja1" sheetId="5" r:id="rId4"/>
  </sheets>
  <calcPr calcId="145621"/>
</workbook>
</file>

<file path=xl/calcChain.xml><?xml version="1.0" encoding="utf-8"?>
<calcChain xmlns="http://schemas.openxmlformats.org/spreadsheetml/2006/main">
  <c r="B4" i="4" l="1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B9" i="4"/>
  <c r="C18" i="1" l="1"/>
  <c r="C19" i="1" s="1"/>
  <c r="D18" i="1"/>
  <c r="D19" i="1" s="1"/>
  <c r="E18" i="1"/>
  <c r="E20" i="1" s="1"/>
  <c r="F18" i="1"/>
  <c r="F20" i="1" s="1"/>
  <c r="G18" i="1"/>
  <c r="G19" i="1" s="1"/>
  <c r="H18" i="1"/>
  <c r="H19" i="1" s="1"/>
  <c r="I18" i="1"/>
  <c r="I20" i="1" s="1"/>
  <c r="J18" i="1"/>
  <c r="J20" i="1" s="1"/>
  <c r="K18" i="1"/>
  <c r="K19" i="1" s="1"/>
  <c r="L18" i="1"/>
  <c r="L19" i="1" s="1"/>
  <c r="M18" i="1"/>
  <c r="M20" i="1" s="1"/>
  <c r="N18" i="1"/>
  <c r="N20" i="1" s="1"/>
  <c r="O18" i="1"/>
  <c r="O19" i="1" s="1"/>
  <c r="P18" i="1"/>
  <c r="P20" i="1" s="1"/>
  <c r="Q18" i="1"/>
  <c r="Q20" i="1" s="1"/>
  <c r="R18" i="1"/>
  <c r="R20" i="1" s="1"/>
  <c r="S18" i="1"/>
  <c r="S19" i="1" s="1"/>
  <c r="T18" i="1"/>
  <c r="T20" i="1" s="1"/>
  <c r="U18" i="1"/>
  <c r="U20" i="1" s="1"/>
  <c r="V18" i="1"/>
  <c r="V20" i="1" s="1"/>
  <c r="W18" i="1"/>
  <c r="W19" i="1" s="1"/>
  <c r="B18" i="1"/>
  <c r="B19" i="1" s="1"/>
  <c r="P19" i="1" l="1"/>
  <c r="T19" i="1"/>
  <c r="U19" i="1"/>
  <c r="Q19" i="1"/>
  <c r="M19" i="1"/>
  <c r="I19" i="1"/>
  <c r="E19" i="1"/>
  <c r="W20" i="1"/>
  <c r="S20" i="1"/>
  <c r="O20" i="1"/>
  <c r="K20" i="1"/>
  <c r="G20" i="1"/>
  <c r="C20" i="1"/>
  <c r="V19" i="1"/>
  <c r="R19" i="1"/>
  <c r="N19" i="1"/>
  <c r="J19" i="1"/>
  <c r="F19" i="1"/>
  <c r="B20" i="1"/>
  <c r="L20" i="1"/>
  <c r="H20" i="1"/>
  <c r="D20" i="1"/>
  <c r="B5" i="5" l="1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W9" i="1" l="1"/>
  <c r="V8" i="1"/>
  <c r="W8" i="1"/>
  <c r="V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9" i="1"/>
  <c r="B8" i="1"/>
</calcChain>
</file>

<file path=xl/sharedStrings.xml><?xml version="1.0" encoding="utf-8"?>
<sst xmlns="http://schemas.openxmlformats.org/spreadsheetml/2006/main" count="42" uniqueCount="34">
  <si>
    <t>Exportaciones Sur-Sur y Sur-Norte</t>
  </si>
  <si>
    <t>Sur-Sur</t>
  </si>
  <si>
    <t>Sur-Norte</t>
  </si>
  <si>
    <t xml:space="preserve">Source: IDB Integration and Trade Sector based on COMTRADE data. </t>
  </si>
  <si>
    <t>Table 2: LAC Exports to South and North</t>
  </si>
  <si>
    <t>(Millions of US dollars and growth rates, 2000-2012)</t>
  </si>
  <si>
    <t>North</t>
  </si>
  <si>
    <t>Average Annual North Growth</t>
  </si>
  <si>
    <t>South</t>
  </si>
  <si>
    <t>Average Annual South Growth</t>
  </si>
  <si>
    <t>North-South Growth Difference</t>
  </si>
  <si>
    <t>2000</t>
  </si>
  <si>
    <t>2005</t>
  </si>
  <si>
    <t>2012</t>
  </si>
  <si>
    <t>Southern Cone</t>
  </si>
  <si>
    <t>Caribbean</t>
  </si>
  <si>
    <t>Andean Countries</t>
  </si>
  <si>
    <t>Central America</t>
  </si>
  <si>
    <t>LAC26</t>
  </si>
  <si>
    <t>Source: IDB Integration and Trade Sector based on INTrade/DataINTAL.</t>
  </si>
  <si>
    <t>Note: Dominican Republic 2005 uses 2006 data, Bahamas and Barbados 2012 use 2011 data. Bahamas, Guyana, Suriname and Venezuela data from COMTRADE. Caribbean average does not include Trinidad and Tobago.</t>
  </si>
  <si>
    <t>US Dollars at current prices and current exchange rates in millions</t>
  </si>
  <si>
    <t>Exports</t>
  </si>
  <si>
    <t>Total trade in goods and services</t>
  </si>
  <si>
    <t>Norte-all</t>
  </si>
  <si>
    <t>Mundo (miles)</t>
  </si>
  <si>
    <t>Mundo</t>
  </si>
  <si>
    <t>Participación del comercio Sur-Sur y el comercio Sur-Norte en el comercio total del Sur</t>
  </si>
  <si>
    <t>Participación del comercio Sur-Sur y el comercio Sur-Norte en el comercio mundial</t>
  </si>
  <si>
    <t>Sur-Sur / Total mundial</t>
  </si>
  <si>
    <t>Sur-Sur / Total Sur</t>
  </si>
  <si>
    <t>Sur-Norte / Total Sur</t>
  </si>
  <si>
    <t>Fuente: COMTRADE</t>
  </si>
  <si>
    <t>Sur-Norte / Total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</si>
</sst>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/>
    <xf numFmtId="9" fontId="0" fillId="0" borderId="0" xfId="1" applyFont="1"/>
    <xf numFmtId="164" fontId="0" fillId="0" borderId="0" xfId="1" applyNumberFormat="1" applyFont="1"/>
    <xf numFmtId="3" fontId="0" fillId="0" borderId="0" xfId="0" applyNumberFormat="1" applyFill="1" applyBorder="1"/>
    <xf numFmtId="9" fontId="0" fillId="0" borderId="6" xfId="0" applyNumberForma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0" fontId="5" fillId="0" borderId="6" xfId="2" applyFont="1" applyFill="1" applyBorder="1" applyAlignment="1">
      <alignment wrapText="1"/>
    </xf>
    <xf numFmtId="9" fontId="0" fillId="0" borderId="4" xfId="0" applyNumberFormat="1" applyFill="1" applyBorder="1" applyAlignment="1">
      <alignment horizontal="center"/>
    </xf>
    <xf numFmtId="3" fontId="0" fillId="0" borderId="10" xfId="0" applyNumberFormat="1" applyFill="1" applyBorder="1"/>
    <xf numFmtId="0" fontId="5" fillId="0" borderId="4" xfId="2" applyFont="1" applyFill="1" applyBorder="1" applyAlignment="1">
      <alignment wrapText="1"/>
    </xf>
    <xf numFmtId="9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3" xfId="0" applyNumberFormat="1" applyFill="1" applyBorder="1"/>
    <xf numFmtId="3" fontId="0" fillId="0" borderId="8" xfId="0" applyNumberFormat="1" applyFill="1" applyBorder="1"/>
    <xf numFmtId="0" fontId="5" fillId="0" borderId="2" xfId="2" applyFont="1" applyFill="1" applyBorder="1" applyAlignment="1">
      <alignment wrapText="1"/>
    </xf>
    <xf numFmtId="0" fontId="5" fillId="0" borderId="5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0" fillId="2" borderId="0" xfId="0" applyFill="1"/>
    <xf numFmtId="0" fontId="2" fillId="4" borderId="0" xfId="0" applyNumberFormat="1" applyFont="1" applyFill="1" applyAlignment="1">
      <alignment horizontal="center"/>
    </xf>
    <xf numFmtId="9" fontId="0" fillId="0" borderId="0" xfId="0" applyNumberFormat="1"/>
    <xf numFmtId="9" fontId="3" fillId="5" borderId="0" xfId="1" applyFont="1" applyFill="1" applyBorder="1"/>
    <xf numFmtId="3" fontId="3" fillId="0" borderId="11" xfId="0" applyNumberFormat="1" applyFont="1" applyFill="1" applyBorder="1"/>
    <xf numFmtId="3" fontId="3" fillId="0" borderId="0" xfId="0" applyNumberFormat="1" applyFont="1" applyFill="1" applyBorder="1"/>
    <xf numFmtId="9" fontId="3" fillId="0" borderId="0" xfId="1" applyFont="1" applyFill="1" applyBorder="1"/>
    <xf numFmtId="0" fontId="2" fillId="3" borderId="0" xfId="0" applyFont="1" applyFill="1" applyAlignment="1">
      <alignment horizontal="center"/>
    </xf>
    <xf numFmtId="0" fontId="5" fillId="0" borderId="0" xfId="2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8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5" fillId="0" borderId="9" xfId="2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Sur-Sur</c:v>
                </c:pt>
              </c:strCache>
            </c:strRef>
          </c:tx>
          <c:cat>
            <c:numRef>
              <c:f>Hoja1!$B$2:$R$2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Hoja1!$B$3:$R$3</c:f>
              <c:numCache>
                <c:formatCode>0%</c:formatCode>
                <c:ptCount val="17"/>
                <c:pt idx="0">
                  <c:v>8.4035291605030538E-2</c:v>
                </c:pt>
                <c:pt idx="1">
                  <c:v>8.4030567250423585E-2</c:v>
                </c:pt>
                <c:pt idx="2">
                  <c:v>9.9944515412703286E-2</c:v>
                </c:pt>
                <c:pt idx="3">
                  <c:v>8.8566952810239796E-2</c:v>
                </c:pt>
                <c:pt idx="4">
                  <c:v>9.4023152615964792E-2</c:v>
                </c:pt>
                <c:pt idx="5">
                  <c:v>0.10632952663522961</c:v>
                </c:pt>
                <c:pt idx="6">
                  <c:v>0.10561903581020553</c:v>
                </c:pt>
                <c:pt idx="7">
                  <c:v>0.11064889517996293</c:v>
                </c:pt>
                <c:pt idx="8">
                  <c:v>0.1204254392292036</c:v>
                </c:pt>
                <c:pt idx="9">
                  <c:v>0.1304983460763349</c:v>
                </c:pt>
                <c:pt idx="10">
                  <c:v>0.14030204479415836</c:v>
                </c:pt>
                <c:pt idx="11">
                  <c:v>0.15020438975461203</c:v>
                </c:pt>
                <c:pt idx="12">
                  <c:v>0.15281422761472996</c:v>
                </c:pt>
                <c:pt idx="13">
                  <c:v>0.16538029455539638</c:v>
                </c:pt>
                <c:pt idx="14">
                  <c:v>0.17767964686764776</c:v>
                </c:pt>
                <c:pt idx="15">
                  <c:v>0.19351407534105461</c:v>
                </c:pt>
                <c:pt idx="16">
                  <c:v>0.19448002420619157</c:v>
                </c:pt>
              </c:numCache>
            </c:numRef>
          </c:val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Sur-Norte</c:v>
                </c:pt>
              </c:strCache>
            </c:strRef>
          </c:tx>
          <c:cat>
            <c:numRef>
              <c:f>Hoja1!$B$2:$R$2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Hoja1!$B$4:$R$4</c:f>
              <c:numCache>
                <c:formatCode>0%</c:formatCode>
                <c:ptCount val="17"/>
                <c:pt idx="0">
                  <c:v>0.12993473782788587</c:v>
                </c:pt>
                <c:pt idx="1">
                  <c:v>0.13565117826672646</c:v>
                </c:pt>
                <c:pt idx="2">
                  <c:v>0.14399363617346284</c:v>
                </c:pt>
                <c:pt idx="3">
                  <c:v>0.14795296562524698</c:v>
                </c:pt>
                <c:pt idx="4">
                  <c:v>0.15775544025646138</c:v>
                </c:pt>
                <c:pt idx="5">
                  <c:v>0.17573893243931862</c:v>
                </c:pt>
                <c:pt idx="6">
                  <c:v>0.16903400464221022</c:v>
                </c:pt>
                <c:pt idx="7">
                  <c:v>0.17203185868233728</c:v>
                </c:pt>
                <c:pt idx="8">
                  <c:v>0.17280338711619858</c:v>
                </c:pt>
                <c:pt idx="9">
                  <c:v>0.17380002207215417</c:v>
                </c:pt>
                <c:pt idx="10">
                  <c:v>0.18250530394191425</c:v>
                </c:pt>
                <c:pt idx="11">
                  <c:v>0.19244194372431153</c:v>
                </c:pt>
                <c:pt idx="12">
                  <c:v>0.1856189392447907</c:v>
                </c:pt>
                <c:pt idx="13">
                  <c:v>0.188587124949323</c:v>
                </c:pt>
                <c:pt idx="14">
                  <c:v>0.18413834075108154</c:v>
                </c:pt>
                <c:pt idx="15">
                  <c:v>0.17505925253498136</c:v>
                </c:pt>
                <c:pt idx="16">
                  <c:v>0.17350955698897935</c:v>
                </c:pt>
              </c:numCache>
            </c:numRef>
          </c:val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Norte-all</c:v>
                </c:pt>
              </c:strCache>
            </c:strRef>
          </c:tx>
          <c:cat>
            <c:numRef>
              <c:f>Hoja1!$B$2:$R$2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Hoja1!$B$5:$R$5</c:f>
              <c:numCache>
                <c:formatCode>0%</c:formatCode>
                <c:ptCount val="17"/>
                <c:pt idx="0">
                  <c:v>0.78602997056708357</c:v>
                </c:pt>
                <c:pt idx="1">
                  <c:v>0.78031825448284997</c:v>
                </c:pt>
                <c:pt idx="2">
                  <c:v>0.75606184841383384</c:v>
                </c:pt>
                <c:pt idx="3">
                  <c:v>0.7634800815645133</c:v>
                </c:pt>
                <c:pt idx="4">
                  <c:v>0.74822140712757379</c:v>
                </c:pt>
                <c:pt idx="5">
                  <c:v>0.71793154092545175</c:v>
                </c:pt>
                <c:pt idx="6">
                  <c:v>0.72534695954758432</c:v>
                </c:pt>
                <c:pt idx="7">
                  <c:v>0.71731924613769982</c:v>
                </c:pt>
                <c:pt idx="8">
                  <c:v>0.70677117365459785</c:v>
                </c:pt>
                <c:pt idx="9">
                  <c:v>0.6957016318515109</c:v>
                </c:pt>
                <c:pt idx="10">
                  <c:v>0.67719265126392747</c:v>
                </c:pt>
                <c:pt idx="11">
                  <c:v>0.65735366652107641</c:v>
                </c:pt>
                <c:pt idx="12">
                  <c:v>0.66156683314047937</c:v>
                </c:pt>
                <c:pt idx="13">
                  <c:v>0.64603258049528067</c:v>
                </c:pt>
                <c:pt idx="14">
                  <c:v>0.6381820123812707</c:v>
                </c:pt>
                <c:pt idx="15">
                  <c:v>0.63142667212396408</c:v>
                </c:pt>
                <c:pt idx="16">
                  <c:v>0.632010418804829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4656"/>
        <c:axId val="125336192"/>
      </c:areaChart>
      <c:catAx>
        <c:axId val="1253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336192"/>
        <c:crosses val="autoZero"/>
        <c:auto val="1"/>
        <c:lblAlgn val="ctr"/>
        <c:lblOffset val="100"/>
        <c:noMultiLvlLbl val="0"/>
      </c:catAx>
      <c:valAx>
        <c:axId val="125336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334656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0</xdr:rowOff>
    </xdr:from>
    <xdr:to>
      <xdr:col>7</xdr:col>
      <xdr:colOff>545386</xdr:colOff>
      <xdr:row>42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6" y="4381500"/>
          <a:ext cx="7127160" cy="4029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5</xdr:row>
      <xdr:rowOff>76200</xdr:rowOff>
    </xdr:from>
    <xdr:to>
      <xdr:col>17</xdr:col>
      <xdr:colOff>31034</xdr:colOff>
      <xdr:row>26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49" y="1028700"/>
          <a:ext cx="6603285" cy="402907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84931</xdr:colOff>
      <xdr:row>7</xdr:row>
      <xdr:rowOff>134144</xdr:rowOff>
    </xdr:from>
    <xdr:to>
      <xdr:col>14</xdr:col>
      <xdr:colOff>86519</xdr:colOff>
      <xdr:row>20</xdr:row>
      <xdr:rowOff>57944</xdr:rowOff>
    </xdr:to>
    <xdr:cxnSp macro="">
      <xdr:nvCxnSpPr>
        <xdr:cNvPr id="5" name="4 Conector recto"/>
        <xdr:cNvCxnSpPr/>
      </xdr:nvCxnSpPr>
      <xdr:spPr>
        <a:xfrm rot="5400000" flipH="1" flipV="1">
          <a:off x="9553575" y="2667000"/>
          <a:ext cx="240030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466726</xdr:colOff>
      <xdr:row>15</xdr:row>
      <xdr:rowOff>152400</xdr:rowOff>
    </xdr:from>
    <xdr:to>
      <xdr:col>14</xdr:col>
      <xdr:colOff>95251</xdr:colOff>
      <xdr:row>16</xdr:row>
      <xdr:rowOff>0</xdr:rowOff>
    </xdr:to>
    <xdr:cxnSp macro="">
      <xdr:nvCxnSpPr>
        <xdr:cNvPr id="7" name="6 Conector recto"/>
        <xdr:cNvCxnSpPr/>
      </xdr:nvCxnSpPr>
      <xdr:spPr>
        <a:xfrm rot="10800000" flipV="1">
          <a:off x="6562726" y="3009900"/>
          <a:ext cx="4200525" cy="381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6</xdr:row>
      <xdr:rowOff>85725</xdr:rowOff>
    </xdr:from>
    <xdr:to>
      <xdr:col>7</xdr:col>
      <xdr:colOff>666750</xdr:colOff>
      <xdr:row>26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workbookViewId="0">
      <selection activeCell="D19" sqref="D19"/>
    </sheetView>
  </sheetViews>
  <sheetFormatPr defaultColWidth="11.42578125" defaultRowHeight="15" x14ac:dyDescent="0.25"/>
  <cols>
    <col min="1" max="1" width="23.85546875" bestFit="1" customWidth="1"/>
    <col min="2" max="25" width="6" bestFit="1" customWidth="1"/>
  </cols>
  <sheetData>
    <row r="1" spans="1:25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x14ac:dyDescent="0.25">
      <c r="A2" s="26"/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 s="4">
        <v>2002</v>
      </c>
      <c r="O2" s="4">
        <v>2003</v>
      </c>
      <c r="P2" s="4">
        <v>2004</v>
      </c>
      <c r="Q2" s="4">
        <v>2005</v>
      </c>
      <c r="R2" s="4">
        <v>2006</v>
      </c>
      <c r="S2" s="4">
        <v>2007</v>
      </c>
      <c r="T2" s="4">
        <v>2008</v>
      </c>
      <c r="U2" s="4">
        <v>2009</v>
      </c>
      <c r="V2" s="4">
        <v>2010</v>
      </c>
      <c r="W2" s="4">
        <v>2011</v>
      </c>
      <c r="X2" s="4">
        <v>2012</v>
      </c>
      <c r="Y2" s="4">
        <v>2013</v>
      </c>
    </row>
    <row r="3" spans="1:25" x14ac:dyDescent="0.25">
      <c r="A3" s="8" t="s">
        <v>29</v>
      </c>
      <c r="B3" s="7">
        <v>6.7554247241182266E-2</v>
      </c>
      <c r="C3" s="7">
        <v>7.2050804377166502E-2</v>
      </c>
      <c r="D3" s="7">
        <v>9.3462899856831066E-2</v>
      </c>
      <c r="E3" s="7">
        <v>9.1540349769984472E-2</v>
      </c>
      <c r="F3" s="7">
        <v>8.3156528493782925E-2</v>
      </c>
      <c r="G3" s="7">
        <v>0.1031460756303582</v>
      </c>
      <c r="H3" s="7">
        <v>0.1042395603857512</v>
      </c>
      <c r="I3" s="7">
        <v>0.11004653056792268</v>
      </c>
      <c r="J3" s="7">
        <v>0.10757589627388289</v>
      </c>
      <c r="K3" s="7">
        <v>0.10899844292301195</v>
      </c>
      <c r="L3" s="7">
        <v>0.12356883894233502</v>
      </c>
      <c r="M3" s="7">
        <v>0.12446184898081801</v>
      </c>
      <c r="N3" s="7">
        <v>0.13363017258263479</v>
      </c>
      <c r="O3" s="7">
        <v>0.14193262726518574</v>
      </c>
      <c r="P3" s="7">
        <v>0.15565172909682112</v>
      </c>
      <c r="Q3" s="7">
        <v>0.15919158117750928</v>
      </c>
      <c r="R3" s="7">
        <v>0.17379505675402646</v>
      </c>
      <c r="S3" s="7">
        <v>0.17599445382075588</v>
      </c>
      <c r="T3" s="7">
        <v>0.19861487220548568</v>
      </c>
      <c r="U3" s="7">
        <v>0.21103424577875737</v>
      </c>
      <c r="V3" s="7">
        <v>0.23190457642374457</v>
      </c>
      <c r="W3" s="7">
        <v>0.24219053607982455</v>
      </c>
      <c r="X3" s="7">
        <v>0.24486422585059281</v>
      </c>
      <c r="Y3" s="7">
        <v>0.25448240881649725</v>
      </c>
    </row>
    <row r="4" spans="1:25" x14ac:dyDescent="0.25">
      <c r="A4" s="8" t="s">
        <v>33</v>
      </c>
      <c r="B4" s="7">
        <f>1-B3</f>
        <v>0.93244575275881769</v>
      </c>
      <c r="C4" s="7">
        <f t="shared" ref="C4" si="0">1-C3</f>
        <v>0.92794919562283351</v>
      </c>
      <c r="D4" s="7">
        <f t="shared" ref="D4" si="1">1-D3</f>
        <v>0.90653710014316891</v>
      </c>
      <c r="E4" s="7">
        <f t="shared" ref="E4" si="2">1-E3</f>
        <v>0.90845965023001551</v>
      </c>
      <c r="F4" s="7">
        <f t="shared" ref="F4" si="3">1-F3</f>
        <v>0.91684347150621703</v>
      </c>
      <c r="G4" s="7">
        <f t="shared" ref="G4" si="4">1-G3</f>
        <v>0.89685392436964184</v>
      </c>
      <c r="H4" s="7">
        <f t="shared" ref="H4" si="5">1-H3</f>
        <v>0.89576043961424878</v>
      </c>
      <c r="I4" s="7">
        <f t="shared" ref="I4" si="6">1-I3</f>
        <v>0.88995346943207732</v>
      </c>
      <c r="J4" s="7">
        <f t="shared" ref="J4" si="7">1-J3</f>
        <v>0.89242410372611713</v>
      </c>
      <c r="K4" s="7">
        <f t="shared" ref="K4" si="8">1-K3</f>
        <v>0.89100155707698803</v>
      </c>
      <c r="L4" s="7">
        <f t="shared" ref="L4" si="9">1-L3</f>
        <v>0.87643116105766494</v>
      </c>
      <c r="M4" s="7">
        <f t="shared" ref="M4" si="10">1-M3</f>
        <v>0.87553815101918198</v>
      </c>
      <c r="N4" s="7">
        <f t="shared" ref="N4" si="11">1-N3</f>
        <v>0.86636982741736523</v>
      </c>
      <c r="O4" s="7">
        <f t="shared" ref="O4" si="12">1-O3</f>
        <v>0.85806737273481426</v>
      </c>
      <c r="P4" s="7">
        <f t="shared" ref="P4" si="13">1-P3</f>
        <v>0.84434827090317888</v>
      </c>
      <c r="Q4" s="7">
        <f t="shared" ref="Q4" si="14">1-Q3</f>
        <v>0.84080841882249069</v>
      </c>
      <c r="R4" s="7">
        <f t="shared" ref="R4" si="15">1-R3</f>
        <v>0.82620494324597349</v>
      </c>
      <c r="S4" s="7">
        <f t="shared" ref="S4" si="16">1-S3</f>
        <v>0.82400554617924415</v>
      </c>
      <c r="T4" s="7">
        <f t="shared" ref="T4" si="17">1-T3</f>
        <v>0.80138512779451432</v>
      </c>
      <c r="U4" s="7">
        <f t="shared" ref="U4" si="18">1-U3</f>
        <v>0.7889657542212426</v>
      </c>
      <c r="V4" s="7">
        <f t="shared" ref="V4" si="19">1-V3</f>
        <v>0.76809542357625538</v>
      </c>
      <c r="W4" s="7">
        <f t="shared" ref="W4" si="20">1-W3</f>
        <v>0.75780946392017545</v>
      </c>
      <c r="X4" s="7">
        <f t="shared" ref="X4" si="21">1-X3</f>
        <v>0.75513577414940714</v>
      </c>
      <c r="Y4" s="7">
        <f t="shared" ref="Y4" si="22">1-Y3</f>
        <v>0.7455175911835028</v>
      </c>
    </row>
    <row r="6" spans="1:25" x14ac:dyDescent="0.25">
      <c r="A6" s="33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s="6" customFormat="1" x14ac:dyDescent="0.25">
      <c r="A7" s="26"/>
      <c r="B7" s="4">
        <v>1990</v>
      </c>
      <c r="C7" s="4">
        <v>1991</v>
      </c>
      <c r="D7" s="4">
        <v>1992</v>
      </c>
      <c r="E7" s="4">
        <v>1993</v>
      </c>
      <c r="F7" s="4">
        <v>1994</v>
      </c>
      <c r="G7" s="4">
        <v>1995</v>
      </c>
      <c r="H7" s="4">
        <v>1996</v>
      </c>
      <c r="I7" s="4">
        <v>1997</v>
      </c>
      <c r="J7" s="4">
        <v>1998</v>
      </c>
      <c r="K7" s="4">
        <v>1999</v>
      </c>
      <c r="L7" s="4">
        <v>2000</v>
      </c>
      <c r="M7" s="4">
        <v>2001</v>
      </c>
      <c r="N7" s="4">
        <v>2002</v>
      </c>
      <c r="O7" s="4">
        <v>2003</v>
      </c>
      <c r="P7" s="4">
        <v>2004</v>
      </c>
      <c r="Q7" s="4">
        <v>2005</v>
      </c>
      <c r="R7" s="4">
        <v>2006</v>
      </c>
      <c r="S7" s="4">
        <v>2007</v>
      </c>
      <c r="T7" s="4">
        <v>2008</v>
      </c>
      <c r="U7" s="4">
        <v>2009</v>
      </c>
      <c r="V7" s="4">
        <v>2010</v>
      </c>
      <c r="W7" s="4">
        <v>2011</v>
      </c>
      <c r="X7" s="4">
        <v>2012</v>
      </c>
      <c r="Y7" s="4">
        <v>2013</v>
      </c>
    </row>
    <row r="8" spans="1:25" s="6" customFormat="1" x14ac:dyDescent="0.25">
      <c r="A8" s="8" t="s">
        <v>30</v>
      </c>
      <c r="B8" s="7">
        <v>0.3059426617732473</v>
      </c>
      <c r="C8" s="7">
        <v>0.34725971414523732</v>
      </c>
      <c r="D8" s="7">
        <v>0.39354550388639353</v>
      </c>
      <c r="E8" s="7">
        <v>0.38719200126786818</v>
      </c>
      <c r="F8" s="7">
        <v>0.38075365539209854</v>
      </c>
      <c r="G8" s="7">
        <v>0.42495122312319278</v>
      </c>
      <c r="H8" s="7">
        <v>0.4192502351527041</v>
      </c>
      <c r="I8" s="7">
        <v>0.4280244765518334</v>
      </c>
      <c r="J8" s="7">
        <v>0.42849553812583535</v>
      </c>
      <c r="K8" s="7">
        <v>0.40834666063495378</v>
      </c>
      <c r="L8" s="7">
        <v>0.41825659819901367</v>
      </c>
      <c r="M8" s="7">
        <v>0.42746899021216822</v>
      </c>
      <c r="N8" s="7">
        <v>0.44509020935385407</v>
      </c>
      <c r="O8" s="7">
        <v>0.4571107208224362</v>
      </c>
      <c r="P8" s="7">
        <v>0.48329474350651797</v>
      </c>
      <c r="Q8" s="7">
        <v>0.46553179689794694</v>
      </c>
      <c r="R8" s="7">
        <v>0.48201769702266084</v>
      </c>
      <c r="S8" s="7">
        <v>0.4933164639245356</v>
      </c>
      <c r="T8" s="7">
        <v>0.53033989736181963</v>
      </c>
      <c r="U8" s="7">
        <v>0.54780152947648275</v>
      </c>
      <c r="V8" s="7">
        <v>0.56565313993125332</v>
      </c>
      <c r="W8" s="7">
        <v>0.57834241170881229</v>
      </c>
      <c r="X8" s="7">
        <v>0.58042092499482656</v>
      </c>
      <c r="Y8" s="7">
        <v>0.59783660952825657</v>
      </c>
    </row>
    <row r="9" spans="1:25" s="6" customFormat="1" x14ac:dyDescent="0.25">
      <c r="A9" s="8" t="s">
        <v>31</v>
      </c>
      <c r="B9" s="7">
        <f>1-B8</f>
        <v>0.69405733822675275</v>
      </c>
      <c r="C9" s="7">
        <f t="shared" ref="C9:Y9" si="23">1-C8</f>
        <v>0.65274028585476263</v>
      </c>
      <c r="D9" s="7">
        <f t="shared" si="23"/>
        <v>0.60645449611360647</v>
      </c>
      <c r="E9" s="7">
        <f t="shared" si="23"/>
        <v>0.61280799873213176</v>
      </c>
      <c r="F9" s="7">
        <f t="shared" si="23"/>
        <v>0.61924634460790151</v>
      </c>
      <c r="G9" s="7">
        <f t="shared" si="23"/>
        <v>0.57504877687680722</v>
      </c>
      <c r="H9" s="7">
        <f t="shared" si="23"/>
        <v>0.5807497648472959</v>
      </c>
      <c r="I9" s="7">
        <f t="shared" si="23"/>
        <v>0.5719755234481666</v>
      </c>
      <c r="J9" s="7">
        <f t="shared" si="23"/>
        <v>0.5715044618741647</v>
      </c>
      <c r="K9" s="7">
        <f t="shared" si="23"/>
        <v>0.59165333936504627</v>
      </c>
      <c r="L9" s="7">
        <f t="shared" si="23"/>
        <v>0.58174340180098638</v>
      </c>
      <c r="M9" s="7">
        <f t="shared" si="23"/>
        <v>0.57253100978783178</v>
      </c>
      <c r="N9" s="7">
        <f t="shared" si="23"/>
        <v>0.55490979064614598</v>
      </c>
      <c r="O9" s="7">
        <f t="shared" si="23"/>
        <v>0.5428892791775638</v>
      </c>
      <c r="P9" s="7">
        <f t="shared" si="23"/>
        <v>0.51670525649348198</v>
      </c>
      <c r="Q9" s="7">
        <f t="shared" si="23"/>
        <v>0.53446820310205312</v>
      </c>
      <c r="R9" s="7">
        <f t="shared" si="23"/>
        <v>0.51798230297733916</v>
      </c>
      <c r="S9" s="7">
        <f t="shared" si="23"/>
        <v>0.50668353607546446</v>
      </c>
      <c r="T9" s="7">
        <f t="shared" si="23"/>
        <v>0.46966010263818037</v>
      </c>
      <c r="U9" s="7">
        <f t="shared" si="23"/>
        <v>0.45219847052351725</v>
      </c>
      <c r="V9" s="7">
        <f t="shared" si="23"/>
        <v>0.43434686006874668</v>
      </c>
      <c r="W9" s="7">
        <f t="shared" si="23"/>
        <v>0.42165758829118771</v>
      </c>
      <c r="X9" s="7">
        <f t="shared" si="23"/>
        <v>0.41957907500517344</v>
      </c>
      <c r="Y9" s="7">
        <f t="shared" si="23"/>
        <v>0.40216339047174343</v>
      </c>
    </row>
    <row r="11" spans="1:25" x14ac:dyDescent="0.25">
      <c r="A11" s="6" t="s">
        <v>32</v>
      </c>
    </row>
  </sheetData>
  <mergeCells count="2">
    <mergeCell ref="A1:Y1"/>
    <mergeCell ref="A6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21" sqref="A21"/>
    </sheetView>
  </sheetViews>
  <sheetFormatPr defaultColWidth="11.42578125" defaultRowHeight="15" x14ac:dyDescent="0.25"/>
  <cols>
    <col min="1" max="1" width="19" customWidth="1"/>
    <col min="2" max="2" width="16.5703125" bestFit="1" customWidth="1"/>
    <col min="3" max="16" width="16.42578125" bestFit="1" customWidth="1"/>
    <col min="17" max="25" width="17.42578125" bestFit="1" customWidth="1"/>
  </cols>
  <sheetData>
    <row r="1" spans="1:25" s="1" customFormat="1" x14ac:dyDescent="0.25"/>
    <row r="2" spans="1:25" s="1" customFormat="1" x14ac:dyDescent="0.25">
      <c r="A2" s="1" t="s">
        <v>0</v>
      </c>
    </row>
    <row r="3" spans="1:25" s="1" customFormat="1" x14ac:dyDescent="0.25">
      <c r="B3" s="4">
        <v>1990</v>
      </c>
      <c r="C3" s="4">
        <v>1991</v>
      </c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4">
        <v>2006</v>
      </c>
      <c r="S3" s="4">
        <v>2007</v>
      </c>
      <c r="T3" s="4">
        <v>2008</v>
      </c>
      <c r="U3" s="4">
        <v>2009</v>
      </c>
      <c r="V3" s="4">
        <v>2010</v>
      </c>
      <c r="W3" s="4">
        <v>2011</v>
      </c>
    </row>
    <row r="4" spans="1:25" s="1" customFormat="1" x14ac:dyDescent="0.25">
      <c r="A4" s="3" t="s">
        <v>1</v>
      </c>
      <c r="B4" s="5">
        <v>93101918.505579993</v>
      </c>
      <c r="C4" s="5">
        <v>138172427.36759999</v>
      </c>
      <c r="D4" s="5">
        <v>229700170.20739999</v>
      </c>
      <c r="E4" s="5">
        <v>259253792.0596</v>
      </c>
      <c r="F4" s="5">
        <v>312560140.14529997</v>
      </c>
      <c r="G4" s="5">
        <v>393538101.08579999</v>
      </c>
      <c r="H4" s="5">
        <v>419900870.40530002</v>
      </c>
      <c r="I4" s="5">
        <v>521998578.84450001</v>
      </c>
      <c r="J4" s="5">
        <v>466806409.50529999</v>
      </c>
      <c r="K4" s="5">
        <v>514205127.23979998</v>
      </c>
      <c r="L4" s="5">
        <v>667376549.05519998</v>
      </c>
      <c r="M4" s="5">
        <v>638151064.37670004</v>
      </c>
      <c r="N4" s="5">
        <v>702943532.55019999</v>
      </c>
      <c r="O4" s="5">
        <v>893042274.15199995</v>
      </c>
      <c r="P4" s="5">
        <v>1174431776.3199999</v>
      </c>
      <c r="Q4" s="5">
        <v>1424059392.8010001</v>
      </c>
      <c r="R4" s="5">
        <v>1780911745.1559999</v>
      </c>
      <c r="S4" s="5">
        <v>2066383548.2909999</v>
      </c>
      <c r="T4" s="5">
        <v>2585108235.6589999</v>
      </c>
      <c r="U4" s="5">
        <v>2162529511.5939999</v>
      </c>
      <c r="V4" s="5">
        <v>2880465948.5700002</v>
      </c>
      <c r="W4" s="5">
        <v>3439835355.802</v>
      </c>
    </row>
    <row r="5" spans="1:25" s="1" customFormat="1" x14ac:dyDescent="0.25">
      <c r="A5" s="3" t="s">
        <v>2</v>
      </c>
      <c r="B5" s="5">
        <v>211209738.99900001</v>
      </c>
      <c r="C5" s="5">
        <v>259721200.19499999</v>
      </c>
      <c r="D5" s="5">
        <v>353968472.78060001</v>
      </c>
      <c r="E5" s="5">
        <v>410320453.30360001</v>
      </c>
      <c r="F5" s="5">
        <v>508338453.25999999</v>
      </c>
      <c r="G5" s="5">
        <v>608485661.36000001</v>
      </c>
      <c r="H5" s="5">
        <v>677849140.96739995</v>
      </c>
      <c r="I5" s="5">
        <v>752062012.95609999</v>
      </c>
      <c r="J5" s="5">
        <v>779809968.25259995</v>
      </c>
      <c r="K5" s="5">
        <v>862751928.35930002</v>
      </c>
      <c r="L5" s="5">
        <v>1103024211.4059999</v>
      </c>
      <c r="M5" s="5">
        <v>1021304816.4170001</v>
      </c>
      <c r="N5" s="5">
        <v>1092904563.1830001</v>
      </c>
      <c r="O5" s="5">
        <v>1281462876.9400001</v>
      </c>
      <c r="P5" s="5">
        <v>1564129161.6619999</v>
      </c>
      <c r="Q5" s="5">
        <v>1852420559.4849999</v>
      </c>
      <c r="R5" s="5">
        <v>2281705071.3309999</v>
      </c>
      <c r="S5" s="5">
        <v>2509975205.1469998</v>
      </c>
      <c r="T5" s="5">
        <v>2947861056.5809999</v>
      </c>
      <c r="U5" s="5">
        <v>2241137930.5970001</v>
      </c>
      <c r="V5" s="5">
        <v>2605765058.7969999</v>
      </c>
      <c r="W5" s="5">
        <v>3068923459.5500002</v>
      </c>
    </row>
    <row r="6" spans="1:25" s="1" customFormat="1" x14ac:dyDescent="0.25"/>
    <row r="7" spans="1:25" s="1" customFormat="1" x14ac:dyDescent="0.25">
      <c r="B7" s="4">
        <v>1990</v>
      </c>
      <c r="C7" s="4">
        <v>1991</v>
      </c>
      <c r="D7" s="4">
        <v>1992</v>
      </c>
      <c r="E7" s="4">
        <v>1993</v>
      </c>
      <c r="F7" s="4">
        <v>1994</v>
      </c>
      <c r="G7" s="4">
        <v>1995</v>
      </c>
      <c r="H7" s="4">
        <v>1996</v>
      </c>
      <c r="I7" s="4">
        <v>1997</v>
      </c>
      <c r="J7" s="4">
        <v>1998</v>
      </c>
      <c r="K7" s="4">
        <v>1999</v>
      </c>
      <c r="L7" s="4">
        <v>2000</v>
      </c>
      <c r="M7" s="4">
        <v>2001</v>
      </c>
      <c r="N7" s="4">
        <v>2002</v>
      </c>
      <c r="O7" s="4">
        <v>2003</v>
      </c>
      <c r="P7" s="4">
        <v>2004</v>
      </c>
      <c r="Q7" s="4">
        <v>2005</v>
      </c>
      <c r="R7" s="4">
        <v>2006</v>
      </c>
      <c r="S7" s="4">
        <v>2007</v>
      </c>
      <c r="T7" s="4">
        <v>2008</v>
      </c>
      <c r="U7" s="4">
        <v>2009</v>
      </c>
      <c r="V7" s="4">
        <v>2010</v>
      </c>
      <c r="W7" s="4">
        <v>2011</v>
      </c>
    </row>
    <row r="8" spans="1:25" s="1" customFormat="1" x14ac:dyDescent="0.25">
      <c r="A8" s="3" t="s">
        <v>1</v>
      </c>
      <c r="B8" s="2">
        <f t="shared" ref="B8:U8" si="0">+B4/SUM(B4:B5)</f>
        <v>0.3059426617732473</v>
      </c>
      <c r="C8" s="2">
        <f t="shared" si="0"/>
        <v>0.34725971414523732</v>
      </c>
      <c r="D8" s="2">
        <f t="shared" si="0"/>
        <v>0.39354550388639353</v>
      </c>
      <c r="E8" s="2">
        <f t="shared" si="0"/>
        <v>0.38719200126786818</v>
      </c>
      <c r="F8" s="2">
        <f t="shared" si="0"/>
        <v>0.38075365539209854</v>
      </c>
      <c r="G8" s="2">
        <f t="shared" si="0"/>
        <v>0.39274328198088682</v>
      </c>
      <c r="H8" s="2">
        <f t="shared" si="0"/>
        <v>0.38251046782520903</v>
      </c>
      <c r="I8" s="2">
        <f t="shared" si="0"/>
        <v>0.40971252246863049</v>
      </c>
      <c r="J8" s="2">
        <f t="shared" si="0"/>
        <v>0.3744587491661821</v>
      </c>
      <c r="K8" s="2">
        <f t="shared" si="0"/>
        <v>0.37343584910574756</v>
      </c>
      <c r="L8" s="2">
        <f t="shared" si="0"/>
        <v>0.37696354631103102</v>
      </c>
      <c r="M8" s="2">
        <f t="shared" si="0"/>
        <v>0.38455440229690174</v>
      </c>
      <c r="N8" s="2">
        <f t="shared" si="0"/>
        <v>0.39142705567377384</v>
      </c>
      <c r="O8" s="2">
        <f t="shared" si="0"/>
        <v>0.41068758733614824</v>
      </c>
      <c r="P8" s="2">
        <f t="shared" si="0"/>
        <v>0.42884997008151998</v>
      </c>
      <c r="Q8" s="2">
        <f t="shared" si="0"/>
        <v>0.43463088849587916</v>
      </c>
      <c r="R8" s="2">
        <f t="shared" si="0"/>
        <v>0.43836567060143733</v>
      </c>
      <c r="S8" s="2">
        <f t="shared" si="0"/>
        <v>0.4515344315474884</v>
      </c>
      <c r="T8" s="2">
        <f t="shared" si="0"/>
        <v>0.46721897395754919</v>
      </c>
      <c r="U8" s="2">
        <f t="shared" si="0"/>
        <v>0.49107466446604681</v>
      </c>
      <c r="V8" s="2">
        <f t="shared" ref="V8:W8" si="1">+V4/SUM(V4:V5)</f>
        <v>0.52503548332216843</v>
      </c>
      <c r="W8" s="2">
        <f t="shared" si="1"/>
        <v>0.52849328933322448</v>
      </c>
    </row>
    <row r="9" spans="1:25" s="1" customFormat="1" x14ac:dyDescent="0.25">
      <c r="A9" s="3" t="s">
        <v>2</v>
      </c>
      <c r="B9" s="2">
        <f t="shared" ref="B9:U9" si="2">+B5/SUM(B4:B5)</f>
        <v>0.69405733822675264</v>
      </c>
      <c r="C9" s="2">
        <f t="shared" si="2"/>
        <v>0.65274028585476263</v>
      </c>
      <c r="D9" s="2">
        <f t="shared" si="2"/>
        <v>0.60645449611360647</v>
      </c>
      <c r="E9" s="2">
        <f t="shared" si="2"/>
        <v>0.61280799873213188</v>
      </c>
      <c r="F9" s="2">
        <f t="shared" si="2"/>
        <v>0.61924634460790151</v>
      </c>
      <c r="G9" s="2">
        <f t="shared" si="2"/>
        <v>0.60725671801911318</v>
      </c>
      <c r="H9" s="2">
        <f t="shared" si="2"/>
        <v>0.61748953217479097</v>
      </c>
      <c r="I9" s="2">
        <f t="shared" si="2"/>
        <v>0.59028747753136945</v>
      </c>
      <c r="J9" s="2">
        <f t="shared" si="2"/>
        <v>0.62554125083381784</v>
      </c>
      <c r="K9" s="2">
        <f t="shared" si="2"/>
        <v>0.62656415089425233</v>
      </c>
      <c r="L9" s="2">
        <f t="shared" si="2"/>
        <v>0.62303645368896909</v>
      </c>
      <c r="M9" s="2">
        <f t="shared" si="2"/>
        <v>0.61544559770309815</v>
      </c>
      <c r="N9" s="2">
        <f t="shared" si="2"/>
        <v>0.60857294432622622</v>
      </c>
      <c r="O9" s="2">
        <f t="shared" si="2"/>
        <v>0.58931241266385181</v>
      </c>
      <c r="P9" s="2">
        <f t="shared" si="2"/>
        <v>0.57115002991848007</v>
      </c>
      <c r="Q9" s="2">
        <f t="shared" si="2"/>
        <v>0.56536911150412072</v>
      </c>
      <c r="R9" s="2">
        <f t="shared" si="2"/>
        <v>0.56163432939856273</v>
      </c>
      <c r="S9" s="2">
        <f t="shared" si="2"/>
        <v>0.5484655684525116</v>
      </c>
      <c r="T9" s="2">
        <f t="shared" si="2"/>
        <v>0.53278102604245081</v>
      </c>
      <c r="U9" s="2">
        <f t="shared" si="2"/>
        <v>0.50892533553395325</v>
      </c>
      <c r="V9" s="2">
        <f t="shared" ref="V9" si="3">+V5/SUM(V4:V5)</f>
        <v>0.47496451667783146</v>
      </c>
      <c r="W9" s="2">
        <f>+W5/SUM(W4:W5)</f>
        <v>0.47150671066677552</v>
      </c>
    </row>
    <row r="10" spans="1:25" s="1" customFormat="1" x14ac:dyDescent="0.25"/>
    <row r="11" spans="1:25" x14ac:dyDescent="0.2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 x14ac:dyDescent="0.25">
      <c r="A12" s="1"/>
      <c r="B12" s="1"/>
      <c r="C12" s="1"/>
      <c r="D12" s="1"/>
      <c r="E12" s="1"/>
      <c r="F12" s="1"/>
      <c r="G12" s="3"/>
      <c r="H12" s="3"/>
    </row>
    <row r="13" spans="1:25" s="6" customFormat="1" x14ac:dyDescent="0.25">
      <c r="A13" s="6" t="s">
        <v>22</v>
      </c>
      <c r="G13" s="8"/>
      <c r="H13" s="8"/>
    </row>
    <row r="14" spans="1:25" s="6" customFormat="1" x14ac:dyDescent="0.25">
      <c r="A14" s="6" t="s">
        <v>21</v>
      </c>
      <c r="G14" s="8"/>
      <c r="H14" s="8"/>
    </row>
    <row r="15" spans="1:25" s="6" customFormat="1" x14ac:dyDescent="0.25">
      <c r="A15" s="6" t="s">
        <v>23</v>
      </c>
      <c r="G15" s="8"/>
      <c r="H15" s="8"/>
    </row>
    <row r="16" spans="1:25" s="6" customFormat="1" x14ac:dyDescent="0.25">
      <c r="B16" s="27">
        <v>1990</v>
      </c>
      <c r="C16" s="27">
        <v>1991</v>
      </c>
      <c r="D16" s="27">
        <v>1992</v>
      </c>
      <c r="E16" s="27">
        <v>1993</v>
      </c>
      <c r="F16" s="27">
        <v>1994</v>
      </c>
      <c r="G16" s="27">
        <v>1995</v>
      </c>
      <c r="H16" s="27">
        <v>1996</v>
      </c>
      <c r="I16" s="27">
        <v>1997</v>
      </c>
      <c r="J16" s="27">
        <v>1998</v>
      </c>
      <c r="K16" s="27">
        <v>1999</v>
      </c>
      <c r="L16" s="27">
        <v>2000</v>
      </c>
      <c r="M16" s="27">
        <v>2001</v>
      </c>
      <c r="N16" s="27">
        <v>2002</v>
      </c>
      <c r="O16" s="27">
        <v>2003</v>
      </c>
      <c r="P16" s="27">
        <v>2004</v>
      </c>
      <c r="Q16" s="27">
        <v>2005</v>
      </c>
      <c r="R16" s="27">
        <v>2006</v>
      </c>
      <c r="S16" s="27">
        <v>2007</v>
      </c>
      <c r="T16" s="27">
        <v>2008</v>
      </c>
      <c r="U16" s="27">
        <v>2009</v>
      </c>
      <c r="V16" s="27">
        <v>2010</v>
      </c>
      <c r="W16" s="27">
        <v>2011</v>
      </c>
      <c r="X16"/>
      <c r="Y16"/>
    </row>
    <row r="17" spans="1:25" x14ac:dyDescent="0.25">
      <c r="A17" s="6" t="s">
        <v>26</v>
      </c>
      <c r="B17" s="30">
        <v>1378180089450</v>
      </c>
      <c r="C17" s="30">
        <v>1917708324869</v>
      </c>
      <c r="D17" s="30">
        <v>2457661495195</v>
      </c>
      <c r="E17" s="30">
        <v>2832125862650</v>
      </c>
      <c r="F17" s="30">
        <v>3758696350205</v>
      </c>
      <c r="G17" s="30">
        <v>4683009882746</v>
      </c>
      <c r="H17" s="30">
        <v>4997001497728</v>
      </c>
      <c r="I17" s="30">
        <v>5222883683902</v>
      </c>
      <c r="J17" s="30">
        <v>5270661287235</v>
      </c>
      <c r="K17" s="30">
        <v>5468920291793</v>
      </c>
      <c r="L17" s="30">
        <v>6276493182789</v>
      </c>
      <c r="M17" s="30">
        <v>6042008047900</v>
      </c>
      <c r="N17" s="30">
        <v>6352919578699</v>
      </c>
      <c r="O17" s="30">
        <v>7415727772039</v>
      </c>
      <c r="P17" s="30">
        <v>8999591271701</v>
      </c>
      <c r="Q17" s="30">
        <v>10149954655973</v>
      </c>
      <c r="R17" s="30">
        <v>11856589198661</v>
      </c>
      <c r="S17" s="30">
        <v>13522193453745</v>
      </c>
      <c r="T17" s="30">
        <v>15631295388660</v>
      </c>
      <c r="U17" s="30">
        <v>12170946699398</v>
      </c>
      <c r="V17" s="30">
        <v>14885046183299</v>
      </c>
      <c r="W17" s="30">
        <v>17687345370520</v>
      </c>
      <c r="X17" s="30"/>
      <c r="Y17" s="30"/>
    </row>
    <row r="18" spans="1:25" s="6" customFormat="1" x14ac:dyDescent="0.25">
      <c r="A18" s="6" t="s">
        <v>25</v>
      </c>
      <c r="B18" s="31">
        <f>+B17/1000</f>
        <v>1378180089.45</v>
      </c>
      <c r="C18" s="31">
        <f t="shared" ref="C18:W18" si="4">+C17/1000</f>
        <v>1917708324.869</v>
      </c>
      <c r="D18" s="31">
        <f t="shared" si="4"/>
        <v>2457661495.1950002</v>
      </c>
      <c r="E18" s="31">
        <f t="shared" si="4"/>
        <v>2832125862.6500001</v>
      </c>
      <c r="F18" s="31">
        <f t="shared" si="4"/>
        <v>3758696350.2049999</v>
      </c>
      <c r="G18" s="31">
        <f t="shared" si="4"/>
        <v>4683009882.7460003</v>
      </c>
      <c r="H18" s="31">
        <f t="shared" si="4"/>
        <v>4997001497.7279997</v>
      </c>
      <c r="I18" s="31">
        <f t="shared" si="4"/>
        <v>5222883683.9020004</v>
      </c>
      <c r="J18" s="31">
        <f t="shared" si="4"/>
        <v>5270661287.2349997</v>
      </c>
      <c r="K18" s="31">
        <f t="shared" si="4"/>
        <v>5468920291.7930002</v>
      </c>
      <c r="L18" s="31">
        <f t="shared" si="4"/>
        <v>6276493182.7889996</v>
      </c>
      <c r="M18" s="31">
        <f t="shared" si="4"/>
        <v>6042008047.8999996</v>
      </c>
      <c r="N18" s="31">
        <f t="shared" si="4"/>
        <v>6352919578.6990004</v>
      </c>
      <c r="O18" s="31">
        <f t="shared" si="4"/>
        <v>7415727772.0389996</v>
      </c>
      <c r="P18" s="31">
        <f t="shared" si="4"/>
        <v>8999591271.7010002</v>
      </c>
      <c r="Q18" s="31">
        <f t="shared" si="4"/>
        <v>10149954655.973</v>
      </c>
      <c r="R18" s="31">
        <f t="shared" si="4"/>
        <v>11856589198.660999</v>
      </c>
      <c r="S18" s="31">
        <f t="shared" si="4"/>
        <v>13522193453.745001</v>
      </c>
      <c r="T18" s="31">
        <f t="shared" si="4"/>
        <v>15631295388.66</v>
      </c>
      <c r="U18" s="31">
        <f t="shared" si="4"/>
        <v>12170946699.398001</v>
      </c>
      <c r="V18" s="31">
        <f t="shared" si="4"/>
        <v>14885046183.299</v>
      </c>
      <c r="W18" s="31">
        <f t="shared" si="4"/>
        <v>17687345370.52</v>
      </c>
      <c r="X18" s="31"/>
      <c r="Y18" s="31"/>
    </row>
    <row r="19" spans="1:25" s="6" customFormat="1" x14ac:dyDescent="0.25">
      <c r="B19" s="32">
        <f t="shared" ref="B19:W19" si="5">+B4/B18</f>
        <v>6.7554247241182266E-2</v>
      </c>
      <c r="C19" s="32">
        <f t="shared" si="5"/>
        <v>7.2050804377166502E-2</v>
      </c>
      <c r="D19" s="32">
        <f t="shared" si="5"/>
        <v>9.3462899856831066E-2</v>
      </c>
      <c r="E19" s="32">
        <f t="shared" si="5"/>
        <v>9.1540349769984472E-2</v>
      </c>
      <c r="F19" s="32">
        <f t="shared" si="5"/>
        <v>8.3156528493782925E-2</v>
      </c>
      <c r="G19" s="32">
        <f t="shared" si="5"/>
        <v>8.4035291605030538E-2</v>
      </c>
      <c r="H19" s="32">
        <f t="shared" si="5"/>
        <v>8.4030567250423585E-2</v>
      </c>
      <c r="I19" s="32">
        <f t="shared" si="5"/>
        <v>9.9944515412703286E-2</v>
      </c>
      <c r="J19" s="32">
        <f t="shared" si="5"/>
        <v>8.8566952810239796E-2</v>
      </c>
      <c r="K19" s="32">
        <f t="shared" si="5"/>
        <v>9.4023152615964792E-2</v>
      </c>
      <c r="L19" s="32">
        <f t="shared" si="5"/>
        <v>0.10632952663522961</v>
      </c>
      <c r="M19" s="32">
        <f t="shared" si="5"/>
        <v>0.10561903581020553</v>
      </c>
      <c r="N19" s="32">
        <f t="shared" si="5"/>
        <v>0.11064889517996293</v>
      </c>
      <c r="O19" s="32">
        <f t="shared" si="5"/>
        <v>0.1204254392292036</v>
      </c>
      <c r="P19" s="32">
        <f t="shared" si="5"/>
        <v>0.1304983460763349</v>
      </c>
      <c r="Q19" s="32">
        <f t="shared" si="5"/>
        <v>0.14030204479415836</v>
      </c>
      <c r="R19" s="32">
        <f t="shared" si="5"/>
        <v>0.15020438975461203</v>
      </c>
      <c r="S19" s="32">
        <f t="shared" si="5"/>
        <v>0.15281422761472996</v>
      </c>
      <c r="T19" s="32">
        <f t="shared" si="5"/>
        <v>0.16538029455539638</v>
      </c>
      <c r="U19" s="32">
        <f t="shared" si="5"/>
        <v>0.17767964686764776</v>
      </c>
      <c r="V19" s="32">
        <f t="shared" si="5"/>
        <v>0.19351407534105461</v>
      </c>
      <c r="W19" s="32">
        <f t="shared" si="5"/>
        <v>0.19448002420619157</v>
      </c>
      <c r="X19" s="31"/>
      <c r="Y19" s="31"/>
    </row>
    <row r="20" spans="1:25" x14ac:dyDescent="0.25">
      <c r="B20" s="7">
        <f t="shared" ref="B20:W20" si="6">+B5/B18</f>
        <v>0.15325264137525665</v>
      </c>
      <c r="C20" s="7">
        <f t="shared" si="6"/>
        <v>0.13543310879288264</v>
      </c>
      <c r="D20" s="7">
        <f t="shared" si="6"/>
        <v>0.14402653639349744</v>
      </c>
      <c r="E20" s="7">
        <f t="shared" si="6"/>
        <v>0.14488072677662217</v>
      </c>
      <c r="F20" s="7">
        <f t="shared" si="6"/>
        <v>0.13524328807041705</v>
      </c>
      <c r="G20" s="7">
        <f t="shared" si="6"/>
        <v>0.12993473782788587</v>
      </c>
      <c r="H20" s="7">
        <f t="shared" si="6"/>
        <v>0.13565117826672646</v>
      </c>
      <c r="I20" s="7">
        <f t="shared" si="6"/>
        <v>0.14399363617346284</v>
      </c>
      <c r="J20" s="7">
        <f t="shared" si="6"/>
        <v>0.14795296562524698</v>
      </c>
      <c r="K20" s="7">
        <f t="shared" si="6"/>
        <v>0.15775544025646138</v>
      </c>
      <c r="L20" s="7">
        <f t="shared" si="6"/>
        <v>0.17573893243931862</v>
      </c>
      <c r="M20" s="7">
        <f t="shared" si="6"/>
        <v>0.16903400464221022</v>
      </c>
      <c r="N20" s="7">
        <f t="shared" si="6"/>
        <v>0.17203185868233728</v>
      </c>
      <c r="O20" s="7">
        <f t="shared" si="6"/>
        <v>0.17280338711619858</v>
      </c>
      <c r="P20" s="7">
        <f t="shared" si="6"/>
        <v>0.17380002207215417</v>
      </c>
      <c r="Q20" s="7">
        <f t="shared" si="6"/>
        <v>0.18250530394191425</v>
      </c>
      <c r="R20" s="7">
        <f t="shared" si="6"/>
        <v>0.19244194372431153</v>
      </c>
      <c r="S20" s="7">
        <f t="shared" si="6"/>
        <v>0.1856189392447907</v>
      </c>
      <c r="T20" s="7">
        <f t="shared" si="6"/>
        <v>0.188587124949323</v>
      </c>
      <c r="U20" s="7">
        <f t="shared" si="6"/>
        <v>0.18413834075108154</v>
      </c>
      <c r="V20" s="7">
        <f t="shared" si="6"/>
        <v>0.17505925253498136</v>
      </c>
      <c r="W20" s="7">
        <f t="shared" si="6"/>
        <v>0.17350955698897935</v>
      </c>
    </row>
    <row r="21" spans="1:25" x14ac:dyDescent="0.25">
      <c r="A21" s="6" t="s">
        <v>32</v>
      </c>
      <c r="B21" s="1"/>
      <c r="C21" s="1"/>
      <c r="D21" s="1"/>
      <c r="E21" s="1"/>
      <c r="F21" s="1"/>
      <c r="G21" s="3"/>
      <c r="H21" s="3"/>
    </row>
    <row r="22" spans="1:25" x14ac:dyDescent="0.25">
      <c r="A22" s="1"/>
      <c r="B22" s="1"/>
      <c r="C22" s="1"/>
      <c r="D22" s="1"/>
      <c r="E22" s="1"/>
      <c r="F22" s="1"/>
      <c r="G22" s="3"/>
      <c r="H22" s="3"/>
    </row>
    <row r="23" spans="1:25" x14ac:dyDescent="0.25">
      <c r="A23" s="1"/>
      <c r="B23" s="1"/>
      <c r="C23" s="1"/>
      <c r="D23" s="1"/>
      <c r="E23" s="1"/>
      <c r="F23" s="1"/>
      <c r="G23" s="3"/>
      <c r="H23" s="3"/>
    </row>
    <row r="24" spans="1:25" x14ac:dyDescent="0.25">
      <c r="A24" s="1"/>
      <c r="B24" s="1"/>
      <c r="C24" s="1"/>
      <c r="D24" s="1"/>
      <c r="E24" s="1"/>
      <c r="F24" s="1"/>
      <c r="G24" s="3"/>
      <c r="H24" s="3"/>
    </row>
    <row r="25" spans="1:25" x14ac:dyDescent="0.25">
      <c r="A25" s="1"/>
      <c r="B25" s="1"/>
      <c r="C25" s="1"/>
      <c r="D25" s="1"/>
      <c r="E25" s="1"/>
      <c r="F25" s="1"/>
      <c r="G25" s="3"/>
      <c r="H25" s="3"/>
    </row>
    <row r="26" spans="1:25" x14ac:dyDescent="0.25">
      <c r="A26" s="1"/>
      <c r="B26" s="1"/>
      <c r="C26" s="1"/>
      <c r="D26" s="1"/>
      <c r="E26" s="1"/>
      <c r="F26" s="1"/>
      <c r="G26" s="3"/>
      <c r="H26" s="3"/>
    </row>
    <row r="27" spans="1:25" x14ac:dyDescent="0.25">
      <c r="A27" s="1"/>
      <c r="B27" s="1"/>
      <c r="C27" s="1"/>
      <c r="D27" s="1"/>
      <c r="E27" s="1"/>
      <c r="F27" s="1"/>
      <c r="G27" s="3"/>
      <c r="H27" s="3"/>
    </row>
    <row r="28" spans="1:25" x14ac:dyDescent="0.25">
      <c r="A28" s="1"/>
      <c r="B28" s="1"/>
      <c r="C28" s="1"/>
      <c r="D28" s="1"/>
      <c r="E28" s="1"/>
      <c r="F28" s="1"/>
      <c r="G28" s="3"/>
      <c r="H28" s="3"/>
    </row>
    <row r="29" spans="1:25" x14ac:dyDescent="0.25">
      <c r="A29" s="1"/>
      <c r="B29" s="1"/>
      <c r="C29" s="1"/>
      <c r="D29" s="1"/>
      <c r="E29" s="1"/>
      <c r="F29" s="1"/>
      <c r="G29" s="3"/>
      <c r="H29" s="3"/>
    </row>
    <row r="30" spans="1:25" x14ac:dyDescent="0.25">
      <c r="A30" s="1"/>
      <c r="B30" s="1"/>
      <c r="C30" s="1"/>
      <c r="D30" s="1"/>
      <c r="E30" s="1"/>
      <c r="F30" s="1"/>
      <c r="G30" s="3"/>
      <c r="H30" s="3"/>
    </row>
    <row r="31" spans="1:25" x14ac:dyDescent="0.25">
      <c r="A31" s="1"/>
      <c r="B31" s="1"/>
      <c r="C31" s="1"/>
      <c r="D31" s="1"/>
      <c r="E31" s="1"/>
      <c r="F31" s="1"/>
      <c r="G31" s="3"/>
      <c r="H31" s="3"/>
    </row>
    <row r="32" spans="1:25" x14ac:dyDescent="0.25">
      <c r="A32" s="1"/>
      <c r="B32" s="1"/>
      <c r="C32" s="1"/>
      <c r="D32" s="1"/>
      <c r="E32" s="1"/>
      <c r="F32" s="1"/>
      <c r="G32" s="3"/>
      <c r="H32" s="3"/>
    </row>
    <row r="33" spans="1:8" x14ac:dyDescent="0.25">
      <c r="A33" s="1"/>
      <c r="B33" s="1"/>
      <c r="C33" s="1"/>
      <c r="D33" s="1"/>
      <c r="E33" s="1"/>
      <c r="F33" s="1"/>
      <c r="G33" s="3"/>
      <c r="H33" s="3"/>
    </row>
  </sheetData>
  <pageMargins left="0.7" right="0.7" top="0.75" bottom="0.75" header="0.3" footer="0.3"/>
  <pageSetup paperSize="9" orientation="portrait" r:id="rId1"/>
  <ignoredErrors>
    <ignoredError sqref="B8:W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E18" sqref="E18"/>
    </sheetView>
  </sheetViews>
  <sheetFormatPr defaultColWidth="11.42578125" defaultRowHeight="15" x14ac:dyDescent="0.25"/>
  <cols>
    <col min="2" max="2" width="17" bestFit="1" customWidth="1"/>
    <col min="3" max="5" width="7.5703125" customWidth="1"/>
    <col min="7" max="7" width="6.5703125" customWidth="1"/>
    <col min="8" max="9" width="7.5703125" customWidth="1"/>
  </cols>
  <sheetData>
    <row r="1" spans="2:11" x14ac:dyDescent="0.25">
      <c r="B1" s="42" t="s">
        <v>4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x14ac:dyDescent="0.25">
      <c r="B2" s="43" t="s">
        <v>5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x14ac:dyDescent="0.25">
      <c r="B3" s="37"/>
      <c r="C3" s="44" t="s">
        <v>6</v>
      </c>
      <c r="D3" s="45"/>
      <c r="E3" s="46"/>
      <c r="F3" s="35" t="s">
        <v>7</v>
      </c>
      <c r="G3" s="39" t="s">
        <v>8</v>
      </c>
      <c r="H3" s="40"/>
      <c r="I3" s="41"/>
      <c r="J3" s="35" t="s">
        <v>9</v>
      </c>
      <c r="K3" s="35" t="s">
        <v>10</v>
      </c>
    </row>
    <row r="4" spans="2:11" x14ac:dyDescent="0.25">
      <c r="B4" s="38"/>
      <c r="C4" s="25" t="s">
        <v>11</v>
      </c>
      <c r="D4" s="24" t="s">
        <v>12</v>
      </c>
      <c r="E4" s="23" t="s">
        <v>13</v>
      </c>
      <c r="F4" s="36"/>
      <c r="G4" s="25" t="s">
        <v>11</v>
      </c>
      <c r="H4" s="24" t="s">
        <v>12</v>
      </c>
      <c r="I4" s="23" t="s">
        <v>13</v>
      </c>
      <c r="J4" s="36"/>
      <c r="K4" s="36"/>
    </row>
    <row r="5" spans="2:11" x14ac:dyDescent="0.25">
      <c r="B5" s="22" t="s">
        <v>14</v>
      </c>
      <c r="C5" s="21">
        <v>53124.249999999993</v>
      </c>
      <c r="D5" s="20">
        <v>95110.475999999995</v>
      </c>
      <c r="E5" s="20">
        <v>149656.46100000001</v>
      </c>
      <c r="F5" s="15">
        <v>9.8730425219138773E-2</v>
      </c>
      <c r="G5" s="20">
        <v>43584.945</v>
      </c>
      <c r="H5" s="20">
        <v>92676.955999999991</v>
      </c>
      <c r="I5" s="19">
        <v>226936.43199999997</v>
      </c>
      <c r="J5" s="15">
        <v>0.16182982253421785</v>
      </c>
      <c r="K5" s="18">
        <v>6.3099397315079075E-2</v>
      </c>
    </row>
    <row r="6" spans="2:11" x14ac:dyDescent="0.25">
      <c r="B6" s="17" t="s">
        <v>16</v>
      </c>
      <c r="C6" s="16">
        <v>40842.160000000003</v>
      </c>
      <c r="D6" s="9">
        <v>78163.73</v>
      </c>
      <c r="E6" s="9">
        <v>151922.80300000001</v>
      </c>
      <c r="F6" s="15">
        <v>0.12684694842304389</v>
      </c>
      <c r="G6" s="9">
        <v>15467.478999999999</v>
      </c>
      <c r="H6" s="9">
        <v>27297.89</v>
      </c>
      <c r="I6" s="9">
        <v>74962.853000000003</v>
      </c>
      <c r="J6" s="15">
        <v>0.15428089237356657</v>
      </c>
      <c r="K6" s="15">
        <v>2.7433943950522677E-2</v>
      </c>
    </row>
    <row r="7" spans="2:11" x14ac:dyDescent="0.25">
      <c r="B7" s="17" t="s">
        <v>17</v>
      </c>
      <c r="C7" s="16">
        <v>167652.60199999998</v>
      </c>
      <c r="D7" s="9">
        <v>213449.152</v>
      </c>
      <c r="E7" s="9">
        <v>351488.435</v>
      </c>
      <c r="F7" s="15">
        <v>6.9614643972200296E-2</v>
      </c>
      <c r="G7" s="9">
        <v>10071.749000000002</v>
      </c>
      <c r="H7" s="9">
        <v>20534.522000000001</v>
      </c>
      <c r="I7" s="9">
        <v>59536.185999999994</v>
      </c>
      <c r="J7" s="15">
        <v>0.17530984522766069</v>
      </c>
      <c r="K7" s="15">
        <v>0.10569520125546039</v>
      </c>
    </row>
    <row r="8" spans="2:11" x14ac:dyDescent="0.25">
      <c r="B8" s="17" t="s">
        <v>15</v>
      </c>
      <c r="C8" s="16">
        <v>2485.88</v>
      </c>
      <c r="D8" s="9">
        <v>2804.181</v>
      </c>
      <c r="E8" s="9">
        <v>4181.01</v>
      </c>
      <c r="F8" s="15">
        <v>4.8400858296447913E-2</v>
      </c>
      <c r="G8" s="16">
        <v>308.71100000000001</v>
      </c>
      <c r="H8" s="9">
        <v>582.41200000000003</v>
      </c>
      <c r="I8" s="9">
        <v>1810.0010000000002</v>
      </c>
      <c r="J8" s="15">
        <v>0.17443693491762469</v>
      </c>
      <c r="K8" s="15">
        <v>0.12603607662117677</v>
      </c>
    </row>
    <row r="9" spans="2:11" x14ac:dyDescent="0.25">
      <c r="B9" s="14" t="s">
        <v>18</v>
      </c>
      <c r="C9" s="13">
        <v>264104.89199999999</v>
      </c>
      <c r="D9" s="12">
        <v>389527.53899999999</v>
      </c>
      <c r="E9" s="12">
        <v>657248.70900000003</v>
      </c>
      <c r="F9" s="11">
        <v>8.6415002388805728E-2</v>
      </c>
      <c r="G9" s="12">
        <v>69432.883999999991</v>
      </c>
      <c r="H9" s="12">
        <v>141091.78</v>
      </c>
      <c r="I9" s="12">
        <v>363245.47199999995</v>
      </c>
      <c r="J9" s="11">
        <v>0.16233269718915899</v>
      </c>
      <c r="K9" s="10">
        <v>7.5917694800353264E-2</v>
      </c>
    </row>
    <row r="10" spans="2:1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2:11" x14ac:dyDescent="0.25">
      <c r="B11" s="34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2:11" ht="32.25" customHeight="1" x14ac:dyDescent="0.25">
      <c r="B12" s="34" t="s">
        <v>20</v>
      </c>
      <c r="C12" s="34"/>
      <c r="D12" s="34"/>
      <c r="E12" s="34"/>
      <c r="F12" s="34"/>
      <c r="G12" s="34"/>
      <c r="H12" s="34"/>
      <c r="I12" s="34"/>
      <c r="J12" s="34"/>
      <c r="K12" s="34"/>
    </row>
  </sheetData>
  <mergeCells count="10">
    <mergeCell ref="B1:K1"/>
    <mergeCell ref="B2:K2"/>
    <mergeCell ref="C3:E3"/>
    <mergeCell ref="F3:F4"/>
    <mergeCell ref="J3:J4"/>
    <mergeCell ref="B11:K11"/>
    <mergeCell ref="B12:K12"/>
    <mergeCell ref="K3:K4"/>
    <mergeCell ref="B3:B4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"/>
  <sheetViews>
    <sheetView workbookViewId="0">
      <selection activeCell="B28" sqref="B28"/>
    </sheetView>
  </sheetViews>
  <sheetFormatPr defaultColWidth="11.42578125" defaultRowHeight="15" x14ac:dyDescent="0.25"/>
  <sheetData>
    <row r="2" spans="1:18" s="6" customFormat="1" x14ac:dyDescent="0.25">
      <c r="B2" s="27">
        <v>1995</v>
      </c>
      <c r="C2" s="27">
        <v>1996</v>
      </c>
      <c r="D2" s="27">
        <v>1997</v>
      </c>
      <c r="E2" s="27">
        <v>1998</v>
      </c>
      <c r="F2" s="27">
        <v>1999</v>
      </c>
      <c r="G2" s="27">
        <v>2000</v>
      </c>
      <c r="H2" s="27">
        <v>2001</v>
      </c>
      <c r="I2" s="27">
        <v>2002</v>
      </c>
      <c r="J2" s="27">
        <v>2003</v>
      </c>
      <c r="K2" s="27">
        <v>2004</v>
      </c>
      <c r="L2" s="27">
        <v>2005</v>
      </c>
      <c r="M2" s="27">
        <v>2006</v>
      </c>
      <c r="N2" s="27">
        <v>2007</v>
      </c>
      <c r="O2" s="27">
        <v>2008</v>
      </c>
      <c r="P2" s="27">
        <v>2009</v>
      </c>
      <c r="Q2" s="27">
        <v>2010</v>
      </c>
      <c r="R2" s="27">
        <v>2011</v>
      </c>
    </row>
    <row r="3" spans="1:18" s="7" customFormat="1" x14ac:dyDescent="0.25">
      <c r="A3" s="7" t="s">
        <v>1</v>
      </c>
      <c r="B3" s="29">
        <v>8.4035291605030538E-2</v>
      </c>
      <c r="C3" s="29">
        <v>8.4030567250423585E-2</v>
      </c>
      <c r="D3" s="29">
        <v>9.9944515412703286E-2</v>
      </c>
      <c r="E3" s="29">
        <v>8.8566952810239796E-2</v>
      </c>
      <c r="F3" s="29">
        <v>9.4023152615964792E-2</v>
      </c>
      <c r="G3" s="29">
        <v>0.10632952663522961</v>
      </c>
      <c r="H3" s="29">
        <v>0.10561903581020553</v>
      </c>
      <c r="I3" s="29">
        <v>0.11064889517996293</v>
      </c>
      <c r="J3" s="29">
        <v>0.1204254392292036</v>
      </c>
      <c r="K3" s="29">
        <v>0.1304983460763349</v>
      </c>
      <c r="L3" s="29">
        <v>0.14030204479415836</v>
      </c>
      <c r="M3" s="29">
        <v>0.15020438975461203</v>
      </c>
      <c r="N3" s="29">
        <v>0.15281422761472996</v>
      </c>
      <c r="O3" s="29">
        <v>0.16538029455539638</v>
      </c>
      <c r="P3" s="29">
        <v>0.17767964686764776</v>
      </c>
      <c r="Q3" s="29">
        <v>0.19351407534105461</v>
      </c>
      <c r="R3" s="29">
        <v>0.19448002420619157</v>
      </c>
    </row>
    <row r="4" spans="1:18" s="7" customFormat="1" x14ac:dyDescent="0.25">
      <c r="A4" s="7" t="s">
        <v>2</v>
      </c>
      <c r="B4" s="7">
        <v>0.12993473782788587</v>
      </c>
      <c r="C4" s="7">
        <v>0.13565117826672646</v>
      </c>
      <c r="D4" s="7">
        <v>0.14399363617346284</v>
      </c>
      <c r="E4" s="7">
        <v>0.14795296562524698</v>
      </c>
      <c r="F4" s="7">
        <v>0.15775544025646138</v>
      </c>
      <c r="G4" s="7">
        <v>0.17573893243931862</v>
      </c>
      <c r="H4" s="7">
        <v>0.16903400464221022</v>
      </c>
      <c r="I4" s="7">
        <v>0.17203185868233728</v>
      </c>
      <c r="J4" s="7">
        <v>0.17280338711619858</v>
      </c>
      <c r="K4" s="7">
        <v>0.17380002207215417</v>
      </c>
      <c r="L4" s="7">
        <v>0.18250530394191425</v>
      </c>
      <c r="M4" s="7">
        <v>0.19244194372431153</v>
      </c>
      <c r="N4" s="7">
        <v>0.1856189392447907</v>
      </c>
      <c r="O4" s="7">
        <v>0.188587124949323</v>
      </c>
      <c r="P4" s="7">
        <v>0.18413834075108154</v>
      </c>
      <c r="Q4" s="7">
        <v>0.17505925253498136</v>
      </c>
      <c r="R4" s="7">
        <v>0.17350955698897935</v>
      </c>
    </row>
    <row r="5" spans="1:18" x14ac:dyDescent="0.25">
      <c r="A5" s="6" t="s">
        <v>24</v>
      </c>
      <c r="B5" s="28">
        <f t="shared" ref="B5:R5" si="0">100%-B3-B4</f>
        <v>0.78602997056708357</v>
      </c>
      <c r="C5" s="28">
        <f t="shared" si="0"/>
        <v>0.78031825448284997</v>
      </c>
      <c r="D5" s="28">
        <f t="shared" si="0"/>
        <v>0.75606184841383384</v>
      </c>
      <c r="E5" s="28">
        <f t="shared" si="0"/>
        <v>0.7634800815645133</v>
      </c>
      <c r="F5" s="28">
        <f t="shared" si="0"/>
        <v>0.74822140712757379</v>
      </c>
      <c r="G5" s="28">
        <f t="shared" si="0"/>
        <v>0.71793154092545175</v>
      </c>
      <c r="H5" s="28">
        <f t="shared" si="0"/>
        <v>0.72534695954758432</v>
      </c>
      <c r="I5" s="28">
        <f t="shared" si="0"/>
        <v>0.71731924613769982</v>
      </c>
      <c r="J5" s="28">
        <f t="shared" si="0"/>
        <v>0.70677117365459785</v>
      </c>
      <c r="K5" s="28">
        <f t="shared" si="0"/>
        <v>0.6957016318515109</v>
      </c>
      <c r="L5" s="28">
        <f t="shared" si="0"/>
        <v>0.67719265126392747</v>
      </c>
      <c r="M5" s="28">
        <f t="shared" si="0"/>
        <v>0.65735366652107641</v>
      </c>
      <c r="N5" s="28">
        <f t="shared" si="0"/>
        <v>0.66156683314047937</v>
      </c>
      <c r="O5" s="28">
        <f t="shared" si="0"/>
        <v>0.64603258049528067</v>
      </c>
      <c r="P5" s="28">
        <f t="shared" si="0"/>
        <v>0.6381820123812707</v>
      </c>
      <c r="Q5" s="28">
        <f t="shared" si="0"/>
        <v>0.63142667212396408</v>
      </c>
      <c r="R5" s="28">
        <f t="shared" si="0"/>
        <v>0.632010418804829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Hito</vt:lpstr>
      <vt:lpstr>Datos</vt:lpstr>
      <vt:lpstr>D1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mdelcastillo</dc:creator>
  <cp:lastModifiedBy>Test</cp:lastModifiedBy>
  <dcterms:created xsi:type="dcterms:W3CDTF">2014-12-11T15:08:37Z</dcterms:created>
  <dcterms:modified xsi:type="dcterms:W3CDTF">2015-07-03T21:45:05Z</dcterms:modified>
</cp:coreProperties>
</file>